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06" windowWidth="13755" windowHeight="122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'Sheet2'!$A$1:$I$272</definedName>
  </definedNames>
  <calcPr fullCalcOnLoad="1"/>
</workbook>
</file>

<file path=xl/sharedStrings.xml><?xml version="1.0" encoding="utf-8"?>
<sst xmlns="http://schemas.openxmlformats.org/spreadsheetml/2006/main" count="437" uniqueCount="145">
  <si>
    <t>144 Wheeler Street Construction Costs - August 2000 thru April 2001</t>
  </si>
  <si>
    <t>Totals</t>
  </si>
  <si>
    <t>John Murray</t>
  </si>
  <si>
    <t>Date</t>
  </si>
  <si>
    <t>Amount</t>
  </si>
  <si>
    <t>Recipient</t>
  </si>
  <si>
    <t>Notes</t>
  </si>
  <si>
    <t>JM</t>
  </si>
  <si>
    <t>Check</t>
  </si>
  <si>
    <t>TC</t>
  </si>
  <si>
    <t>Tri-City</t>
  </si>
  <si>
    <t>mc</t>
  </si>
  <si>
    <t>Grand Total</t>
  </si>
  <si>
    <t>kit hardware</t>
  </si>
  <si>
    <t>sub-zero fridge</t>
  </si>
  <si>
    <t>downdraft fan</t>
  </si>
  <si>
    <t>Peter Natti</t>
  </si>
  <si>
    <t>PN</t>
  </si>
  <si>
    <t>kit</t>
  </si>
  <si>
    <t>eagle wdwkg (drawers)</t>
  </si>
  <si>
    <t>timberline (to Peter)</t>
  </si>
  <si>
    <t>Rocker Hardware</t>
  </si>
  <si>
    <t>CU</t>
  </si>
  <si>
    <t>Cumar</t>
  </si>
  <si>
    <t>LL</t>
  </si>
  <si>
    <t>Bed and Bath</t>
  </si>
  <si>
    <t>BB</t>
  </si>
  <si>
    <t>Light and Leisure</t>
  </si>
  <si>
    <t>2 hotel knobs</t>
  </si>
  <si>
    <t>vanity cabinet</t>
  </si>
  <si>
    <t>glass shelf, tp hldr</t>
  </si>
  <si>
    <t>towel ring, bars,soapdishes</t>
  </si>
  <si>
    <t>sconces</t>
  </si>
  <si>
    <t>mirror (Seaside Glass)</t>
  </si>
  <si>
    <t>shower door (Seaside Glass)</t>
  </si>
  <si>
    <t>Tile</t>
  </si>
  <si>
    <t>TI</t>
  </si>
  <si>
    <t>deposit - laundry &amp; entry</t>
  </si>
  <si>
    <t>balance - laundry &amp; entry</t>
  </si>
  <si>
    <t>reorder laundry tile</t>
  </si>
  <si>
    <t>Painting</t>
  </si>
  <si>
    <t>PT</t>
  </si>
  <si>
    <t>paint</t>
  </si>
  <si>
    <t>Ben's Paint</t>
  </si>
  <si>
    <t>Timberline</t>
  </si>
  <si>
    <t>TL</t>
  </si>
  <si>
    <t>Grand Banks</t>
  </si>
  <si>
    <t>GB</t>
  </si>
  <si>
    <t>Waste Mgmt</t>
  </si>
  <si>
    <t>WM</t>
  </si>
  <si>
    <t>Northeast Builders</t>
  </si>
  <si>
    <t>Jones Boys</t>
  </si>
  <si>
    <t>JB</t>
  </si>
  <si>
    <t>Overhead Door</t>
  </si>
  <si>
    <t>OD</t>
  </si>
  <si>
    <t>Cooper Associates</t>
  </si>
  <si>
    <t>CA</t>
  </si>
  <si>
    <t>3L</t>
  </si>
  <si>
    <t>Doors</t>
  </si>
  <si>
    <t>Sean Cranston</t>
  </si>
  <si>
    <t>Seasonal Control</t>
  </si>
  <si>
    <t>SC</t>
  </si>
  <si>
    <t>CA Plumbing</t>
  </si>
  <si>
    <t>CP</t>
  </si>
  <si>
    <t>Ralph Lucas Plaster</t>
  </si>
  <si>
    <t>RL</t>
  </si>
  <si>
    <t>AC</t>
  </si>
  <si>
    <t>locksets</t>
  </si>
  <si>
    <t>3 Lanterns</t>
  </si>
  <si>
    <t>Paul Fernandes Tile</t>
  </si>
  <si>
    <t>PF</t>
  </si>
  <si>
    <t>Standard Electric</t>
  </si>
  <si>
    <t>SE</t>
  </si>
  <si>
    <t>ceiling cans and garage spots</t>
  </si>
  <si>
    <t>Seaside Glass</t>
  </si>
  <si>
    <t>SS</t>
  </si>
  <si>
    <t>cross-check (sum col D)</t>
  </si>
  <si>
    <t>Running Tot</t>
  </si>
  <si>
    <t>roofing, finish kitchen and bath</t>
  </si>
  <si>
    <t>2 qts bathroom - wls cash</t>
  </si>
  <si>
    <t>Roebler Hardware (cabinets)</t>
  </si>
  <si>
    <t>My Knobs (cabinets)</t>
  </si>
  <si>
    <t>Baynes Custom Furn (Murphy Bed)</t>
  </si>
  <si>
    <t>Built-In Vacuum</t>
  </si>
  <si>
    <t>BV</t>
  </si>
  <si>
    <t>Built-In Furniture</t>
  </si>
  <si>
    <t>BF</t>
  </si>
  <si>
    <t>Dana Electric</t>
  </si>
  <si>
    <t>DE</t>
  </si>
  <si>
    <t>Start Phase 2</t>
  </si>
  <si>
    <t>Electric under &amp; misc</t>
  </si>
  <si>
    <t>Demolition Phase 2, misc Phase 1</t>
  </si>
  <si>
    <t>Highland Heartwood (cabinets)</t>
  </si>
  <si>
    <t>Fixtures</t>
  </si>
  <si>
    <t>parts + 4431 labor</t>
  </si>
  <si>
    <t>Radiators, misc + 1570 labor</t>
  </si>
  <si>
    <t>eagle wdwkg</t>
  </si>
  <si>
    <t>CS</t>
  </si>
  <si>
    <t>Cape Ann Structural</t>
  </si>
  <si>
    <t>cash</t>
  </si>
  <si>
    <t xml:space="preserve">toothbrush holder </t>
  </si>
  <si>
    <t>radiators, etc</t>
  </si>
  <si>
    <t>misc phase 1</t>
  </si>
  <si>
    <t>dumpster</t>
  </si>
  <si>
    <t>frame 2nd flr</t>
  </si>
  <si>
    <t>frame 1st flr</t>
  </si>
  <si>
    <t>delta</t>
  </si>
  <si>
    <t>1/3 phase 2</t>
  </si>
  <si>
    <t>deposit - windows</t>
  </si>
  <si>
    <t>aNE</t>
  </si>
  <si>
    <t>Dick MacNeil SS</t>
  </si>
  <si>
    <t>DM</t>
  </si>
  <si>
    <t>Jetty - barge, labor</t>
  </si>
  <si>
    <t>Jetty - barge, curbing, labor</t>
  </si>
  <si>
    <t>Jetty -Stairs, sea wall</t>
  </si>
  <si>
    <t>Jetty - Ramp, clean-up</t>
  </si>
  <si>
    <t>Retaining wall - stone, labor, equ</t>
  </si>
  <si>
    <t>Retaining wall - labor, stone</t>
  </si>
  <si>
    <t>Upper retaining wall</t>
  </si>
  <si>
    <t>Front wall</t>
  </si>
  <si>
    <t>BD</t>
  </si>
  <si>
    <t>Bill Davis (Rbr Rf)</t>
  </si>
  <si>
    <t>Rubber roof upstairs porch</t>
  </si>
  <si>
    <t>Moynihan Lumber</t>
  </si>
  <si>
    <t>ML</t>
  </si>
  <si>
    <t>Bob Frontiero</t>
  </si>
  <si>
    <t>BC</t>
  </si>
  <si>
    <t>Grant Mitchell -shtrk</t>
  </si>
  <si>
    <t>GM</t>
  </si>
  <si>
    <t>Home Depot</t>
  </si>
  <si>
    <t>HD</t>
  </si>
  <si>
    <t>DP</t>
  </si>
  <si>
    <t>PM</t>
  </si>
  <si>
    <t>DB</t>
  </si>
  <si>
    <t>John Scott - Gutters</t>
  </si>
  <si>
    <t>David Bucci - flrs</t>
  </si>
  <si>
    <t>Paul Mondello - ptr</t>
  </si>
  <si>
    <t>Dave Pelletier -flrs</t>
  </si>
  <si>
    <t>JS</t>
  </si>
  <si>
    <t>Tile by Design</t>
  </si>
  <si>
    <t>TD</t>
  </si>
  <si>
    <t>Avcon Railing</t>
  </si>
  <si>
    <t>AR</t>
  </si>
  <si>
    <t>Alvaro the Painter</t>
  </si>
  <si>
    <t>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</si>
</sst>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mmm\ dd\ 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5" sqref="A5:C43"/>
      <selection activeCell="A1" sqref="A1"/>
    </sheetView>
  </sheetViews>
  <sheetFormatPr defaultColWidth="9.140625" defaultRowHeight="12.75"/>
  <cols>
    <col min="1" max="1" width="18.28125" style="0" customWidth="1"/>
    <col min="2" max="2" width="5.57421875" style="4" customWidth="1"/>
    <col min="3" max="3" width="11.140625" style="4" bestFit="1" customWidth="1"/>
  </cols>
  <sheetData>
    <row r="1" ht="12.75">
      <c r="A1" t="s">
        <v>0</v>
      </c>
    </row>
    <row r="3" spans="1:3" ht="12.75">
      <c r="A3" s="1" t="str">
        <f>Sheet2!G1</f>
        <v>Totals</v>
      </c>
      <c r="B3" s="1"/>
      <c r="C3" s="7"/>
    </row>
    <row r="4" spans="1:3" ht="12.75">
      <c r="A4" s="1"/>
      <c r="B4" s="1"/>
      <c r="C4" s="7"/>
    </row>
    <row r="5" spans="1:3" ht="12.75">
      <c r="A5" s="6" t="str">
        <f>Sheet2!G3</f>
        <v>3 Lanterns</v>
      </c>
      <c r="B5" s="6" t="str">
        <f>Sheet2!H3</f>
        <v>3L</v>
      </c>
      <c r="C5" s="8">
        <f>Sheet2!I3</f>
        <v>472.5</v>
      </c>
    </row>
    <row r="6" spans="1:3" ht="12.75">
      <c r="A6" s="6" t="str">
        <f>Sheet2!G4</f>
        <v>Bed and Bath</v>
      </c>
      <c r="B6" s="6" t="str">
        <f>Sheet2!H4</f>
        <v>BB</v>
      </c>
      <c r="C6" s="8">
        <f>Sheet2!I4</f>
        <v>895.38</v>
      </c>
    </row>
    <row r="7" spans="1:3" ht="12.75">
      <c r="A7" s="6" t="str">
        <f>Sheet2!G5</f>
        <v>Bill Davis (Rbr Rf)</v>
      </c>
      <c r="B7" s="6" t="str">
        <f>Sheet2!H5</f>
        <v>BD</v>
      </c>
      <c r="C7" s="8">
        <f>Sheet2!I5</f>
        <v>1775</v>
      </c>
    </row>
    <row r="8" spans="1:3" ht="12.75">
      <c r="A8" s="6" t="str">
        <f>Sheet2!G6</f>
        <v>Bob Frontiero</v>
      </c>
      <c r="B8" s="6" t="str">
        <f>Sheet2!H6</f>
        <v>BF</v>
      </c>
      <c r="C8" s="8">
        <f>Sheet2!I6</f>
        <v>68166.78</v>
      </c>
    </row>
    <row r="9" spans="1:3" ht="12.75">
      <c r="A9" s="6" t="str">
        <f>Sheet2!G7</f>
        <v>Built-In Furniture</v>
      </c>
      <c r="B9" s="6" t="str">
        <f>Sheet2!H7</f>
        <v>BC</v>
      </c>
      <c r="C9" s="8">
        <f>Sheet2!I7</f>
        <v>678.3</v>
      </c>
    </row>
    <row r="10" spans="1:3" ht="12.75">
      <c r="A10" s="6" t="str">
        <f>Sheet2!G8</f>
        <v>Built-In Vacuum</v>
      </c>
      <c r="B10" s="6" t="str">
        <f>Sheet2!H8</f>
        <v>BV</v>
      </c>
      <c r="C10" s="8">
        <f>Sheet2!I8</f>
        <v>1395</v>
      </c>
    </row>
    <row r="11" spans="1:3" ht="12.75">
      <c r="A11" s="6" t="str">
        <f>Sheet2!G9</f>
        <v>CA Plumbing</v>
      </c>
      <c r="B11" s="6" t="str">
        <f>Sheet2!H9</f>
        <v>CP</v>
      </c>
      <c r="C11" s="8">
        <f>Sheet2!I9</f>
        <v>72597.45</v>
      </c>
    </row>
    <row r="12" spans="1:3" ht="12.75">
      <c r="A12" s="6" t="str">
        <f>Sheet2!G10</f>
        <v>Cape Ann Structural</v>
      </c>
      <c r="B12" s="6" t="str">
        <f>Sheet2!H10</f>
        <v>CS</v>
      </c>
      <c r="C12" s="8">
        <f>Sheet2!I10</f>
        <v>4200</v>
      </c>
    </row>
    <row r="13" spans="1:3" ht="12.75">
      <c r="A13" s="6" t="str">
        <f>Sheet2!G11</f>
        <v>Cooper Associates</v>
      </c>
      <c r="B13" s="6" t="str">
        <f>Sheet2!H11</f>
        <v>CA</v>
      </c>
      <c r="C13" s="8">
        <f>Sheet2!I11</f>
        <v>57942.5</v>
      </c>
    </row>
    <row r="14" spans="1:3" ht="12.75">
      <c r="A14" s="6" t="str">
        <f>Sheet2!G12</f>
        <v>Cumar</v>
      </c>
      <c r="B14" s="6" t="str">
        <f>Sheet2!H12</f>
        <v>CU</v>
      </c>
      <c r="C14" s="8">
        <f>Sheet2!I12</f>
        <v>13824.76</v>
      </c>
    </row>
    <row r="15" spans="1:3" ht="12.75">
      <c r="A15" s="6" t="str">
        <f>Sheet2!G13</f>
        <v>Dana Electric</v>
      </c>
      <c r="B15" s="6" t="str">
        <f>Sheet2!H13</f>
        <v>DE</v>
      </c>
      <c r="C15" s="8">
        <f>Sheet2!I13</f>
        <v>18537.81</v>
      </c>
    </row>
    <row r="16" spans="1:3" ht="12.75">
      <c r="A16" s="6" t="str">
        <f>Sheet2!G14</f>
        <v>Dave Pelletier -flrs</v>
      </c>
      <c r="B16" s="6" t="str">
        <f>Sheet2!H14</f>
        <v>DP</v>
      </c>
      <c r="C16" s="8">
        <f>Sheet2!I14</f>
        <v>3100</v>
      </c>
    </row>
    <row r="17" spans="1:3" ht="12.75">
      <c r="A17" s="6" t="str">
        <f>Sheet2!G15</f>
        <v>David Bucci - flrs</v>
      </c>
      <c r="B17" s="6" t="str">
        <f>Sheet2!H15</f>
        <v>DB</v>
      </c>
      <c r="C17" s="8">
        <f>Sheet2!I15</f>
        <v>800</v>
      </c>
    </row>
    <row r="18" spans="1:3" ht="12.75">
      <c r="A18" s="6" t="str">
        <f>Sheet2!G16</f>
        <v>Dick MacNeil SS</v>
      </c>
      <c r="B18" s="6" t="str">
        <f>Sheet2!H16</f>
        <v>DM</v>
      </c>
      <c r="C18" s="8">
        <f>Sheet2!I16</f>
        <v>60860.45</v>
      </c>
    </row>
    <row r="19" spans="1:3" ht="12.75">
      <c r="A19" s="6" t="str">
        <f>Sheet2!G17</f>
        <v>Grand Banks</v>
      </c>
      <c r="B19" s="6" t="str">
        <f>Sheet2!H17</f>
        <v>GB</v>
      </c>
      <c r="C19" s="8">
        <f>Sheet2!I17</f>
        <v>49332.399999999994</v>
      </c>
    </row>
    <row r="20" spans="1:3" ht="12.75">
      <c r="A20" s="6" t="str">
        <f>Sheet2!G18</f>
        <v>Grant Mitchell -shtrk</v>
      </c>
      <c r="B20" s="6" t="str">
        <f>Sheet2!H18</f>
        <v>GM</v>
      </c>
      <c r="C20" s="8">
        <f>Sheet2!I18</f>
        <v>2450</v>
      </c>
    </row>
    <row r="21" spans="1:3" ht="12.75">
      <c r="A21" s="6" t="str">
        <f>Sheet2!G19</f>
        <v>Home Depot</v>
      </c>
      <c r="B21" s="6" t="str">
        <f>Sheet2!H19</f>
        <v>HD</v>
      </c>
      <c r="C21" s="8">
        <f>Sheet2!I19</f>
        <v>3030.66</v>
      </c>
    </row>
    <row r="22" spans="1:3" ht="12.75">
      <c r="A22" s="6" t="str">
        <f>Sheet2!G20</f>
        <v>John Murray</v>
      </c>
      <c r="B22" s="6" t="str">
        <f>Sheet2!H20</f>
        <v>JM</v>
      </c>
      <c r="C22" s="8">
        <f>Sheet2!I20</f>
        <v>149515.66999999998</v>
      </c>
    </row>
    <row r="23" spans="1:3" ht="12.75">
      <c r="A23" s="6" t="str">
        <f>Sheet2!G21</f>
        <v>John Scott - Gutters</v>
      </c>
      <c r="B23" s="6" t="str">
        <f>Sheet2!H21</f>
        <v>JS</v>
      </c>
      <c r="C23" s="8">
        <f>Sheet2!I21</f>
        <v>448.1</v>
      </c>
    </row>
    <row r="24" spans="1:3" ht="12.75">
      <c r="A24" s="6" t="str">
        <f>Sheet2!G22</f>
        <v>Jones Boys</v>
      </c>
      <c r="B24" s="6" t="str">
        <f>Sheet2!H22</f>
        <v>JB</v>
      </c>
      <c r="C24" s="8">
        <f>Sheet2!I22</f>
        <v>5430</v>
      </c>
    </row>
    <row r="25" spans="1:3" ht="12.75">
      <c r="A25" s="6" t="str">
        <f>Sheet2!G23</f>
        <v>Light and Leisure</v>
      </c>
      <c r="B25" s="6" t="str">
        <f>Sheet2!H23</f>
        <v>LL</v>
      </c>
      <c r="C25" s="8">
        <f>Sheet2!I23</f>
        <v>3983.7</v>
      </c>
    </row>
    <row r="26" spans="1:3" ht="12.75">
      <c r="A26" s="6" t="str">
        <f>Sheet2!G24</f>
        <v>Moynihan Lumber</v>
      </c>
      <c r="B26" s="6" t="str">
        <f>Sheet2!H24</f>
        <v>ML</v>
      </c>
      <c r="C26" s="8">
        <f>Sheet2!I24</f>
        <v>1858.66</v>
      </c>
    </row>
    <row r="27" spans="1:3" ht="12.75">
      <c r="A27" s="6" t="str">
        <f>Sheet2!G25</f>
        <v>Northeast Builders</v>
      </c>
      <c r="B27" s="6" t="str">
        <f>Sheet2!H25</f>
        <v>aNE</v>
      </c>
      <c r="C27" s="8">
        <f>Sheet2!I25</f>
        <v>77000</v>
      </c>
    </row>
    <row r="28" spans="1:3" ht="12.75">
      <c r="A28" s="6" t="str">
        <f>Sheet2!G26</f>
        <v>Overhead Door</v>
      </c>
      <c r="B28" s="6" t="str">
        <f>Sheet2!H26</f>
        <v>OD</v>
      </c>
      <c r="C28" s="8">
        <f>Sheet2!I26</f>
        <v>2587.4</v>
      </c>
    </row>
    <row r="29" spans="1:3" ht="12.75">
      <c r="A29" s="6" t="str">
        <f>Sheet2!G27</f>
        <v>Painting</v>
      </c>
      <c r="B29" s="6" t="str">
        <f>Sheet2!H27</f>
        <v>PT</v>
      </c>
      <c r="C29" s="8">
        <f>Sheet2!I27</f>
        <v>12256.06</v>
      </c>
    </row>
    <row r="30" spans="1:3" ht="12.75">
      <c r="A30" s="6" t="str">
        <f>Sheet2!G28</f>
        <v>Paul Fernandes Tile</v>
      </c>
      <c r="B30" s="6" t="str">
        <f>Sheet2!H28</f>
        <v>PF</v>
      </c>
      <c r="C30" s="8">
        <f>Sheet2!I28</f>
        <v>2603.29</v>
      </c>
    </row>
    <row r="31" spans="1:3" ht="12.75">
      <c r="A31" s="6" t="str">
        <f>Sheet2!G29</f>
        <v>Paul Mondello - ptr</v>
      </c>
      <c r="B31" s="6" t="str">
        <f>Sheet2!H29</f>
        <v>PM</v>
      </c>
      <c r="C31" s="8">
        <f>Sheet2!I29</f>
        <v>9936.5</v>
      </c>
    </row>
    <row r="32" spans="1:3" ht="12.75">
      <c r="A32" s="6" t="str">
        <f>Sheet2!G30</f>
        <v>Peter Natti</v>
      </c>
      <c r="B32" s="6" t="str">
        <f>Sheet2!H30</f>
        <v>PN</v>
      </c>
      <c r="C32" s="8">
        <f>Sheet2!I30</f>
        <v>33425.92</v>
      </c>
    </row>
    <row r="33" spans="1:3" ht="12.75">
      <c r="A33" s="6" t="str">
        <f>Sheet2!G31</f>
        <v>Ralph Lucas Plaster</v>
      </c>
      <c r="B33" s="6" t="str">
        <f>Sheet2!H31</f>
        <v>RL</v>
      </c>
      <c r="C33" s="8">
        <f>Sheet2!I31</f>
        <v>13152</v>
      </c>
    </row>
    <row r="34" spans="1:3" ht="12.75">
      <c r="A34" s="6" t="str">
        <f>Sheet2!G32</f>
        <v>Sean Cranston</v>
      </c>
      <c r="B34" s="6" t="str">
        <f>Sheet2!H32</f>
        <v>SC</v>
      </c>
      <c r="C34" s="8">
        <f>Sheet2!I32</f>
        <v>8650</v>
      </c>
    </row>
    <row r="35" spans="1:3" ht="12.75">
      <c r="A35" s="6" t="str">
        <f>Sheet2!G33</f>
        <v>Seaside Glass</v>
      </c>
      <c r="B35" s="6" t="str">
        <f>Sheet2!H33</f>
        <v>SS</v>
      </c>
      <c r="C35" s="8">
        <f>Sheet2!I33</f>
        <v>2080.8999999999996</v>
      </c>
    </row>
    <row r="36" spans="1:3" ht="12.75">
      <c r="A36" s="6" t="str">
        <f>Sheet2!G34</f>
        <v>Seasonal Control</v>
      </c>
      <c r="B36" s="6" t="str">
        <f>Sheet2!H34</f>
        <v>AC</v>
      </c>
      <c r="C36" s="8">
        <f>Sheet2!I34</f>
        <v>14200</v>
      </c>
    </row>
    <row r="37" spans="1:3" ht="12.75">
      <c r="A37" s="6" t="str">
        <f>Sheet2!G35</f>
        <v>Standard Electric</v>
      </c>
      <c r="B37" s="6" t="str">
        <f>Sheet2!H35</f>
        <v>SE</v>
      </c>
      <c r="C37" s="8">
        <f>Sheet2!I35</f>
        <v>339.58</v>
      </c>
    </row>
    <row r="38" spans="1:3" ht="12.75">
      <c r="A38" s="6" t="str">
        <f>Sheet2!G36</f>
        <v>Tile</v>
      </c>
      <c r="B38" s="6" t="str">
        <f>Sheet2!H36</f>
        <v>TI</v>
      </c>
      <c r="C38" s="8">
        <f>Sheet2!I36</f>
        <v>4573.099999999999</v>
      </c>
    </row>
    <row r="39" spans="1:3" ht="12.75">
      <c r="A39" s="6" t="str">
        <f>Sheet2!G37</f>
        <v>Timberline</v>
      </c>
      <c r="B39" s="6" t="str">
        <f>Sheet2!H37</f>
        <v>TL</v>
      </c>
      <c r="C39" s="8">
        <f>Sheet2!I37</f>
        <v>69394.87999999999</v>
      </c>
    </row>
    <row r="40" spans="1:3" ht="12.75">
      <c r="A40" s="6" t="str">
        <f>Sheet2!G38</f>
        <v>Tri-City</v>
      </c>
      <c r="B40" s="6" t="str">
        <f>Sheet2!H38</f>
        <v>TC</v>
      </c>
      <c r="C40" s="8">
        <f>Sheet2!I38</f>
        <v>10981.95</v>
      </c>
    </row>
    <row r="41" spans="1:3" ht="12.75">
      <c r="A41" s="6" t="str">
        <f>Sheet2!G39</f>
        <v>Waste Mgmt</v>
      </c>
      <c r="B41" s="6" t="str">
        <f>Sheet2!H39</f>
        <v>WM</v>
      </c>
      <c r="C41" s="8">
        <f>Sheet2!I39</f>
        <v>3863.4500000000003</v>
      </c>
    </row>
    <row r="42" spans="1:3" ht="12.75">
      <c r="A42" s="6" t="str">
        <f>Sheet2!G40</f>
        <v>Tile by Design</v>
      </c>
      <c r="B42" s="6" t="str">
        <f>Sheet2!H40</f>
        <v>TD</v>
      </c>
      <c r="C42" s="8">
        <f>Sheet2!I40</f>
        <v>2853.94</v>
      </c>
    </row>
    <row r="43" spans="1:3" ht="12.75">
      <c r="A43" s="6" t="str">
        <f>Sheet2!G41</f>
        <v>Avcon Railing</v>
      </c>
      <c r="B43" s="6" t="str">
        <f>Sheet2!H41</f>
        <v>AR</v>
      </c>
      <c r="C43" s="8">
        <f>Sheet2!I41</f>
        <v>5999.700000000001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"/>
  <sheetViews>
    <sheetView tabSelected="1" workbookViewId="0" topLeftCell="A1">
      <selection activeCell="A233" sqref="A233"/>
      <selection activeCell="A1" sqref="A1:I272"/>
    </sheetView>
  </sheetViews>
  <sheetFormatPr defaultColWidth="9.140625" defaultRowHeight="12.75"/>
  <cols>
    <col min="1" max="1" width="9.7109375" style="9" customWidth="1"/>
    <col min="3" max="3" width="10.140625" style="3" bestFit="1" customWidth="1"/>
    <col min="4" max="5" width="11.00390625" style="2" customWidth="1"/>
    <col min="6" max="6" width="31.00390625" style="0" bestFit="1" customWidth="1"/>
    <col min="7" max="7" width="18.421875" style="0" customWidth="1"/>
    <col min="8" max="8" width="5.7109375" style="0" customWidth="1"/>
    <col min="9" max="9" width="13.140625" style="4" customWidth="1"/>
  </cols>
  <sheetData>
    <row r="1" spans="1:7" ht="12.75">
      <c r="A1" s="9" t="s">
        <v>3</v>
      </c>
      <c r="B1" t="s">
        <v>5</v>
      </c>
      <c r="C1" s="3" t="s">
        <v>8</v>
      </c>
      <c r="D1" s="2" t="s">
        <v>4</v>
      </c>
      <c r="E1" s="2" t="s">
        <v>77</v>
      </c>
      <c r="F1" t="s">
        <v>6</v>
      </c>
      <c r="G1" s="1" t="s">
        <v>1</v>
      </c>
    </row>
    <row r="2" spans="1:7" ht="12.75">
      <c r="A2" s="9">
        <v>36374</v>
      </c>
      <c r="B2" t="s">
        <v>111</v>
      </c>
      <c r="D2" s="2">
        <v>6312.5</v>
      </c>
      <c r="E2" s="2">
        <f>D2</f>
        <v>6312.5</v>
      </c>
      <c r="F2" t="s">
        <v>112</v>
      </c>
      <c r="G2" s="1"/>
    </row>
    <row r="3" spans="1:9" ht="12.75">
      <c r="A3" s="9">
        <v>36431</v>
      </c>
      <c r="B3" t="s">
        <v>111</v>
      </c>
      <c r="D3" s="2">
        <v>3790.95</v>
      </c>
      <c r="E3" s="2">
        <f aca="true" t="shared" si="0" ref="E3:E66">E2+D3</f>
        <v>10103.45</v>
      </c>
      <c r="F3" t="s">
        <v>113</v>
      </c>
      <c r="G3" t="s">
        <v>68</v>
      </c>
      <c r="H3" t="s">
        <v>57</v>
      </c>
      <c r="I3" s="4">
        <f aca="true" t="shared" si="1" ref="I3:I42">SUMIF(B$1:B$65536,H3,D$1:D$65536)</f>
        <v>472.5</v>
      </c>
    </row>
    <row r="4" spans="1:9" ht="12.75">
      <c r="A4" s="9">
        <v>36449</v>
      </c>
      <c r="B4" t="s">
        <v>111</v>
      </c>
      <c r="D4" s="2">
        <v>4890</v>
      </c>
      <c r="E4" s="2">
        <f t="shared" si="0"/>
        <v>14993.45</v>
      </c>
      <c r="F4" t="s">
        <v>112</v>
      </c>
      <c r="G4" t="s">
        <v>25</v>
      </c>
      <c r="H4" t="s">
        <v>26</v>
      </c>
      <c r="I4" s="4">
        <f t="shared" si="1"/>
        <v>895.38</v>
      </c>
    </row>
    <row r="5" spans="1:9" ht="12.75">
      <c r="A5" s="9">
        <v>36601</v>
      </c>
      <c r="B5" t="s">
        <v>111</v>
      </c>
      <c r="D5" s="2">
        <v>2150</v>
      </c>
      <c r="E5" s="2">
        <f t="shared" si="0"/>
        <v>17143.45</v>
      </c>
      <c r="F5" t="s">
        <v>114</v>
      </c>
      <c r="G5" t="s">
        <v>121</v>
      </c>
      <c r="H5" t="s">
        <v>120</v>
      </c>
      <c r="I5" s="4">
        <f t="shared" si="1"/>
        <v>1775</v>
      </c>
    </row>
    <row r="6" spans="1:9" ht="12.75">
      <c r="A6" s="9">
        <v>36622</v>
      </c>
      <c r="B6" t="s">
        <v>111</v>
      </c>
      <c r="D6" s="2">
        <v>3696</v>
      </c>
      <c r="E6" s="2">
        <f t="shared" si="0"/>
        <v>20839.45</v>
      </c>
      <c r="F6" t="s">
        <v>115</v>
      </c>
      <c r="G6" t="s">
        <v>125</v>
      </c>
      <c r="H6" t="s">
        <v>86</v>
      </c>
      <c r="I6" s="4">
        <f t="shared" si="1"/>
        <v>68166.78</v>
      </c>
    </row>
    <row r="7" spans="1:9" ht="12.75">
      <c r="A7" s="9">
        <v>36680</v>
      </c>
      <c r="B7" t="s">
        <v>109</v>
      </c>
      <c r="D7" s="2">
        <v>57000</v>
      </c>
      <c r="E7" s="2">
        <f t="shared" si="0"/>
        <v>77839.45</v>
      </c>
      <c r="G7" t="s">
        <v>85</v>
      </c>
      <c r="H7" t="s">
        <v>126</v>
      </c>
      <c r="I7" s="4">
        <f t="shared" si="1"/>
        <v>678.3</v>
      </c>
    </row>
    <row r="8" spans="1:9" ht="12.75">
      <c r="A8" s="9">
        <v>36714</v>
      </c>
      <c r="B8" t="s">
        <v>9</v>
      </c>
      <c r="D8" s="2">
        <v>1530</v>
      </c>
      <c r="E8" s="2">
        <f t="shared" si="0"/>
        <v>79369.45</v>
      </c>
      <c r="G8" t="s">
        <v>83</v>
      </c>
      <c r="H8" t="s">
        <v>84</v>
      </c>
      <c r="I8" s="4">
        <f t="shared" si="1"/>
        <v>1395</v>
      </c>
    </row>
    <row r="9" spans="1:9" ht="12.75">
      <c r="A9" s="9">
        <v>36770</v>
      </c>
      <c r="B9" t="s">
        <v>111</v>
      </c>
      <c r="D9" s="2">
        <v>14517.5</v>
      </c>
      <c r="E9" s="2">
        <f t="shared" si="0"/>
        <v>93886.95</v>
      </c>
      <c r="F9" t="s">
        <v>116</v>
      </c>
      <c r="G9" t="s">
        <v>62</v>
      </c>
      <c r="H9" t="s">
        <v>63</v>
      </c>
      <c r="I9" s="4">
        <f t="shared" si="1"/>
        <v>72597.45</v>
      </c>
    </row>
    <row r="10" spans="1:9" ht="12.75">
      <c r="A10" s="9">
        <v>36815</v>
      </c>
      <c r="B10" t="s">
        <v>7</v>
      </c>
      <c r="C10" s="3">
        <v>1521</v>
      </c>
      <c r="D10" s="2">
        <v>4457</v>
      </c>
      <c r="E10" s="2">
        <f t="shared" si="0"/>
        <v>98343.95</v>
      </c>
      <c r="G10" t="s">
        <v>98</v>
      </c>
      <c r="H10" t="s">
        <v>97</v>
      </c>
      <c r="I10" s="4">
        <f t="shared" si="1"/>
        <v>4200</v>
      </c>
    </row>
    <row r="11" spans="1:9" ht="12.75">
      <c r="A11" s="9">
        <v>36822</v>
      </c>
      <c r="B11" t="s">
        <v>111</v>
      </c>
      <c r="D11" s="2">
        <v>5085</v>
      </c>
      <c r="E11" s="2">
        <f t="shared" si="0"/>
        <v>103428.95</v>
      </c>
      <c r="F11" t="s">
        <v>117</v>
      </c>
      <c r="G11" t="s">
        <v>55</v>
      </c>
      <c r="H11" t="s">
        <v>56</v>
      </c>
      <c r="I11" s="4">
        <f t="shared" si="1"/>
        <v>57942.5</v>
      </c>
    </row>
    <row r="12" spans="1:9" ht="12.75">
      <c r="A12" s="9">
        <v>36823</v>
      </c>
      <c r="B12" t="s">
        <v>7</v>
      </c>
      <c r="C12" s="3">
        <v>9002</v>
      </c>
      <c r="D12" s="2">
        <v>2317</v>
      </c>
      <c r="E12" s="2">
        <f t="shared" si="0"/>
        <v>105745.95</v>
      </c>
      <c r="G12" t="s">
        <v>23</v>
      </c>
      <c r="H12" t="s">
        <v>22</v>
      </c>
      <c r="I12" s="4">
        <f t="shared" si="1"/>
        <v>13824.76</v>
      </c>
    </row>
    <row r="13" spans="1:9" ht="12.75">
      <c r="A13" s="9">
        <v>36861</v>
      </c>
      <c r="B13" t="s">
        <v>7</v>
      </c>
      <c r="C13" s="3">
        <v>1525</v>
      </c>
      <c r="D13" s="2">
        <v>3285</v>
      </c>
      <c r="E13" s="2">
        <f t="shared" si="0"/>
        <v>109030.95</v>
      </c>
      <c r="G13" t="s">
        <v>87</v>
      </c>
      <c r="H13" t="s">
        <v>88</v>
      </c>
      <c r="I13" s="4">
        <f t="shared" si="1"/>
        <v>18537.81</v>
      </c>
    </row>
    <row r="14" spans="1:9" ht="12.75">
      <c r="A14" s="9">
        <v>36865</v>
      </c>
      <c r="B14" t="s">
        <v>109</v>
      </c>
      <c r="D14" s="2">
        <v>20000</v>
      </c>
      <c r="E14" s="2">
        <f t="shared" si="0"/>
        <v>129030.95</v>
      </c>
      <c r="G14" t="s">
        <v>137</v>
      </c>
      <c r="H14" t="s">
        <v>131</v>
      </c>
      <c r="I14" s="4">
        <f t="shared" si="1"/>
        <v>3100</v>
      </c>
    </row>
    <row r="15" spans="1:9" ht="12.75">
      <c r="A15" s="9">
        <v>36865</v>
      </c>
      <c r="B15" t="s">
        <v>45</v>
      </c>
      <c r="D15" s="2">
        <v>2531.27</v>
      </c>
      <c r="E15" s="2">
        <f t="shared" si="0"/>
        <v>131562.22</v>
      </c>
      <c r="G15" t="s">
        <v>135</v>
      </c>
      <c r="H15" t="s">
        <v>133</v>
      </c>
      <c r="I15" s="4">
        <f t="shared" si="1"/>
        <v>800</v>
      </c>
    </row>
    <row r="16" spans="1:9" ht="12.75">
      <c r="A16" s="9">
        <v>36866</v>
      </c>
      <c r="B16" t="s">
        <v>52</v>
      </c>
      <c r="D16" s="2">
        <v>1500</v>
      </c>
      <c r="E16" s="2">
        <f t="shared" si="0"/>
        <v>133062.22</v>
      </c>
      <c r="G16" t="s">
        <v>110</v>
      </c>
      <c r="H16" t="s">
        <v>111</v>
      </c>
      <c r="I16" s="4">
        <f t="shared" si="1"/>
        <v>60860.45</v>
      </c>
    </row>
    <row r="17" spans="1:9" ht="12.75">
      <c r="A17" s="9">
        <v>36866</v>
      </c>
      <c r="B17" t="s">
        <v>17</v>
      </c>
      <c r="C17" s="3" t="s">
        <v>11</v>
      </c>
      <c r="D17" s="2">
        <v>622</v>
      </c>
      <c r="E17" s="2">
        <f t="shared" si="0"/>
        <v>133684.22</v>
      </c>
      <c r="G17" t="s">
        <v>46</v>
      </c>
      <c r="H17" t="s">
        <v>47</v>
      </c>
      <c r="I17" s="4">
        <f t="shared" si="1"/>
        <v>49332.399999999994</v>
      </c>
    </row>
    <row r="18" spans="1:9" ht="12.75">
      <c r="A18" s="9">
        <v>36866</v>
      </c>
      <c r="B18" t="s">
        <v>9</v>
      </c>
      <c r="C18" s="3" t="s">
        <v>11</v>
      </c>
      <c r="D18" s="2">
        <v>4856.25</v>
      </c>
      <c r="E18" s="2">
        <f t="shared" si="0"/>
        <v>138540.47</v>
      </c>
      <c r="F18" t="s">
        <v>14</v>
      </c>
      <c r="G18" t="s">
        <v>127</v>
      </c>
      <c r="H18" t="s">
        <v>128</v>
      </c>
      <c r="I18" s="4">
        <f t="shared" si="1"/>
        <v>2450</v>
      </c>
    </row>
    <row r="19" spans="1:9" ht="12.75">
      <c r="A19" s="9">
        <v>36867</v>
      </c>
      <c r="B19" t="s">
        <v>54</v>
      </c>
      <c r="D19" s="2">
        <v>1400</v>
      </c>
      <c r="E19" s="2">
        <f t="shared" si="0"/>
        <v>139940.47</v>
      </c>
      <c r="G19" t="s">
        <v>129</v>
      </c>
      <c r="H19" t="s">
        <v>130</v>
      </c>
      <c r="I19" s="4">
        <f t="shared" si="1"/>
        <v>3030.66</v>
      </c>
    </row>
    <row r="20" spans="1:9" ht="12.75">
      <c r="A20" s="9">
        <v>36868</v>
      </c>
      <c r="B20" t="s">
        <v>7</v>
      </c>
      <c r="C20" s="3">
        <v>9003</v>
      </c>
      <c r="D20" s="2">
        <v>3012</v>
      </c>
      <c r="E20" s="2">
        <f t="shared" si="0"/>
        <v>142952.47</v>
      </c>
      <c r="G20" t="s">
        <v>2</v>
      </c>
      <c r="H20" t="s">
        <v>7</v>
      </c>
      <c r="I20" s="4">
        <f t="shared" si="1"/>
        <v>149515.66999999998</v>
      </c>
    </row>
    <row r="21" spans="1:9" ht="12.75">
      <c r="A21" s="9">
        <v>36871</v>
      </c>
      <c r="B21" t="s">
        <v>26</v>
      </c>
      <c r="C21" s="3" t="s">
        <v>11</v>
      </c>
      <c r="D21" s="2">
        <v>42.18</v>
      </c>
      <c r="E21" s="2">
        <f t="shared" si="0"/>
        <v>142994.65</v>
      </c>
      <c r="F21" t="s">
        <v>28</v>
      </c>
      <c r="G21" t="s">
        <v>134</v>
      </c>
      <c r="H21" t="s">
        <v>138</v>
      </c>
      <c r="I21" s="4">
        <f t="shared" si="1"/>
        <v>448.1</v>
      </c>
    </row>
    <row r="22" spans="1:9" ht="12.75">
      <c r="A22" s="9">
        <v>36871</v>
      </c>
      <c r="B22" t="s">
        <v>26</v>
      </c>
      <c r="C22" s="3" t="s">
        <v>11</v>
      </c>
      <c r="D22" s="2">
        <v>227.85</v>
      </c>
      <c r="E22" s="2">
        <f t="shared" si="0"/>
        <v>143222.5</v>
      </c>
      <c r="F22" t="s">
        <v>29</v>
      </c>
      <c r="G22" t="s">
        <v>51</v>
      </c>
      <c r="H22" t="s">
        <v>52</v>
      </c>
      <c r="I22" s="4">
        <f t="shared" si="1"/>
        <v>5430</v>
      </c>
    </row>
    <row r="23" spans="1:9" ht="12.75">
      <c r="A23" s="9">
        <v>36871</v>
      </c>
      <c r="B23" t="s">
        <v>26</v>
      </c>
      <c r="C23" s="3" t="s">
        <v>11</v>
      </c>
      <c r="D23" s="2">
        <v>131.55</v>
      </c>
      <c r="E23" s="2">
        <f t="shared" si="0"/>
        <v>143354.05</v>
      </c>
      <c r="F23" t="s">
        <v>30</v>
      </c>
      <c r="G23" t="s">
        <v>27</v>
      </c>
      <c r="H23" t="s">
        <v>24</v>
      </c>
      <c r="I23" s="4">
        <f t="shared" si="1"/>
        <v>3983.7</v>
      </c>
    </row>
    <row r="24" spans="1:9" ht="12.75">
      <c r="A24" s="9">
        <v>36871</v>
      </c>
      <c r="B24" t="s">
        <v>26</v>
      </c>
      <c r="C24" s="3" t="s">
        <v>11</v>
      </c>
      <c r="D24" s="2">
        <v>212.4</v>
      </c>
      <c r="E24" s="2">
        <f t="shared" si="0"/>
        <v>143566.44999999998</v>
      </c>
      <c r="F24" t="s">
        <v>31</v>
      </c>
      <c r="G24" t="s">
        <v>123</v>
      </c>
      <c r="H24" t="s">
        <v>124</v>
      </c>
      <c r="I24" s="4">
        <f t="shared" si="1"/>
        <v>1858.66</v>
      </c>
    </row>
    <row r="25" spans="1:9" ht="12.75">
      <c r="A25" s="9">
        <v>36871</v>
      </c>
      <c r="B25" t="s">
        <v>75</v>
      </c>
      <c r="D25" s="2">
        <v>214.98</v>
      </c>
      <c r="E25" s="2">
        <f t="shared" si="0"/>
        <v>143781.43</v>
      </c>
      <c r="F25" t="s">
        <v>33</v>
      </c>
      <c r="G25" t="s">
        <v>50</v>
      </c>
      <c r="H25" t="s">
        <v>109</v>
      </c>
      <c r="I25" s="4">
        <f t="shared" si="1"/>
        <v>77000</v>
      </c>
    </row>
    <row r="26" spans="1:9" ht="12.75">
      <c r="A26" s="9">
        <v>36875</v>
      </c>
      <c r="B26" t="s">
        <v>7</v>
      </c>
      <c r="D26" s="2">
        <v>2512.5</v>
      </c>
      <c r="E26" s="2">
        <f t="shared" si="0"/>
        <v>146293.93</v>
      </c>
      <c r="G26" t="s">
        <v>53</v>
      </c>
      <c r="H26" t="s">
        <v>54</v>
      </c>
      <c r="I26" s="4">
        <f t="shared" si="1"/>
        <v>2587.4</v>
      </c>
    </row>
    <row r="27" spans="1:9" ht="12.75">
      <c r="A27" s="9">
        <v>36880</v>
      </c>
      <c r="B27" t="s">
        <v>57</v>
      </c>
      <c r="D27" s="2">
        <v>472.5</v>
      </c>
      <c r="E27" s="2">
        <f t="shared" si="0"/>
        <v>146766.43</v>
      </c>
      <c r="G27" t="s">
        <v>40</v>
      </c>
      <c r="H27" t="s">
        <v>41</v>
      </c>
      <c r="I27" s="4">
        <f t="shared" si="1"/>
        <v>12256.06</v>
      </c>
    </row>
    <row r="28" spans="1:9" ht="12.75">
      <c r="A28" s="9">
        <v>36882</v>
      </c>
      <c r="B28" t="s">
        <v>7</v>
      </c>
      <c r="C28" s="3">
        <v>9004</v>
      </c>
      <c r="D28" s="2">
        <v>3280</v>
      </c>
      <c r="E28" s="2">
        <f t="shared" si="0"/>
        <v>150046.43</v>
      </c>
      <c r="G28" t="s">
        <v>69</v>
      </c>
      <c r="H28" t="s">
        <v>70</v>
      </c>
      <c r="I28" s="4">
        <f t="shared" si="1"/>
        <v>2603.29</v>
      </c>
    </row>
    <row r="29" spans="1:9" ht="12.75">
      <c r="A29" s="9">
        <v>36887</v>
      </c>
      <c r="B29" t="s">
        <v>56</v>
      </c>
      <c r="D29" s="2">
        <v>11800</v>
      </c>
      <c r="E29" s="2">
        <f t="shared" si="0"/>
        <v>161846.43</v>
      </c>
      <c r="G29" t="s">
        <v>136</v>
      </c>
      <c r="H29" t="s">
        <v>132</v>
      </c>
      <c r="I29" s="4">
        <f t="shared" si="1"/>
        <v>9936.5</v>
      </c>
    </row>
    <row r="30" spans="1:9" ht="12.75">
      <c r="A30" s="9">
        <v>36889</v>
      </c>
      <c r="B30" t="s">
        <v>7</v>
      </c>
      <c r="D30" s="2">
        <v>2555</v>
      </c>
      <c r="E30" s="2">
        <f t="shared" si="0"/>
        <v>164401.43</v>
      </c>
      <c r="G30" t="s">
        <v>16</v>
      </c>
      <c r="H30" t="s">
        <v>17</v>
      </c>
      <c r="I30" s="4">
        <f t="shared" si="1"/>
        <v>33425.92</v>
      </c>
    </row>
    <row r="31" spans="1:9" ht="12.75">
      <c r="A31" s="9">
        <v>36896</v>
      </c>
      <c r="B31" t="s">
        <v>47</v>
      </c>
      <c r="D31" s="2">
        <v>959.28</v>
      </c>
      <c r="E31" s="2">
        <f t="shared" si="0"/>
        <v>165360.71</v>
      </c>
      <c r="F31" t="s">
        <v>58</v>
      </c>
      <c r="G31" t="s">
        <v>64</v>
      </c>
      <c r="H31" t="s">
        <v>65</v>
      </c>
      <c r="I31" s="4">
        <f t="shared" si="1"/>
        <v>13152</v>
      </c>
    </row>
    <row r="32" spans="1:9" ht="12.75">
      <c r="A32" s="9">
        <v>36896</v>
      </c>
      <c r="B32" t="s">
        <v>7</v>
      </c>
      <c r="C32" s="3">
        <v>9005</v>
      </c>
      <c r="D32" s="2">
        <v>2810</v>
      </c>
      <c r="E32" s="2">
        <f t="shared" si="0"/>
        <v>168170.71</v>
      </c>
      <c r="G32" t="s">
        <v>59</v>
      </c>
      <c r="H32" t="s">
        <v>61</v>
      </c>
      <c r="I32" s="4">
        <f t="shared" si="1"/>
        <v>8650</v>
      </c>
    </row>
    <row r="33" spans="1:9" ht="12.75">
      <c r="A33" s="9">
        <v>36896</v>
      </c>
      <c r="B33" t="s">
        <v>45</v>
      </c>
      <c r="D33" s="2">
        <v>5097.81</v>
      </c>
      <c r="E33" s="2">
        <f t="shared" si="0"/>
        <v>173268.52</v>
      </c>
      <c r="G33" t="s">
        <v>74</v>
      </c>
      <c r="H33" t="s">
        <v>75</v>
      </c>
      <c r="I33" s="4">
        <f t="shared" si="1"/>
        <v>2080.8999999999996</v>
      </c>
    </row>
    <row r="34" spans="1:9" ht="12.75">
      <c r="A34" s="9">
        <v>36898</v>
      </c>
      <c r="B34" t="s">
        <v>24</v>
      </c>
      <c r="C34" s="3" t="s">
        <v>11</v>
      </c>
      <c r="D34" s="2">
        <v>450</v>
      </c>
      <c r="E34" s="2">
        <f t="shared" si="0"/>
        <v>173718.52</v>
      </c>
      <c r="G34" t="s">
        <v>60</v>
      </c>
      <c r="H34" t="s">
        <v>66</v>
      </c>
      <c r="I34" s="4">
        <f t="shared" si="1"/>
        <v>14200</v>
      </c>
    </row>
    <row r="35" spans="1:9" ht="12.75">
      <c r="A35" s="9">
        <v>36899</v>
      </c>
      <c r="B35" t="s">
        <v>24</v>
      </c>
      <c r="C35" s="3" t="s">
        <v>11</v>
      </c>
      <c r="D35" s="2">
        <v>360</v>
      </c>
      <c r="E35" s="2">
        <f t="shared" si="0"/>
        <v>174078.52</v>
      </c>
      <c r="G35" t="s">
        <v>71</v>
      </c>
      <c r="H35" t="s">
        <v>72</v>
      </c>
      <c r="I35" s="4">
        <f t="shared" si="1"/>
        <v>339.58</v>
      </c>
    </row>
    <row r="36" spans="1:9" ht="12.75">
      <c r="A36" s="9">
        <v>36901</v>
      </c>
      <c r="B36" t="s">
        <v>61</v>
      </c>
      <c r="D36" s="2">
        <v>3150</v>
      </c>
      <c r="E36" s="2">
        <f t="shared" si="0"/>
        <v>177228.52</v>
      </c>
      <c r="G36" t="s">
        <v>35</v>
      </c>
      <c r="H36" t="s">
        <v>36</v>
      </c>
      <c r="I36" s="4">
        <f t="shared" si="1"/>
        <v>4573.099999999999</v>
      </c>
    </row>
    <row r="37" spans="1:9" ht="12.75">
      <c r="A37" s="9">
        <v>36903</v>
      </c>
      <c r="B37" t="s">
        <v>7</v>
      </c>
      <c r="D37" s="2">
        <v>3814</v>
      </c>
      <c r="E37" s="2">
        <f t="shared" si="0"/>
        <v>181042.52</v>
      </c>
      <c r="G37" t="s">
        <v>44</v>
      </c>
      <c r="H37" t="s">
        <v>45</v>
      </c>
      <c r="I37" s="4">
        <f t="shared" si="1"/>
        <v>69394.87999999999</v>
      </c>
    </row>
    <row r="38" spans="1:9" ht="12.75">
      <c r="A38" s="9">
        <v>36903</v>
      </c>
      <c r="B38" t="s">
        <v>49</v>
      </c>
      <c r="D38" s="2">
        <v>495</v>
      </c>
      <c r="E38" s="2">
        <f t="shared" si="0"/>
        <v>181537.52</v>
      </c>
      <c r="G38" t="s">
        <v>10</v>
      </c>
      <c r="H38" t="s">
        <v>9</v>
      </c>
      <c r="I38" s="4">
        <f t="shared" si="1"/>
        <v>10981.95</v>
      </c>
    </row>
    <row r="39" spans="1:9" ht="12.75">
      <c r="A39" s="9">
        <v>36905</v>
      </c>
      <c r="B39" t="s">
        <v>26</v>
      </c>
      <c r="C39" s="3" t="s">
        <v>11</v>
      </c>
      <c r="D39" s="2">
        <v>281.4</v>
      </c>
      <c r="E39" s="2">
        <f t="shared" si="0"/>
        <v>181818.91999999998</v>
      </c>
      <c r="F39" t="s">
        <v>32</v>
      </c>
      <c r="G39" t="s">
        <v>48</v>
      </c>
      <c r="H39" t="s">
        <v>49</v>
      </c>
      <c r="I39" s="4">
        <f t="shared" si="1"/>
        <v>3863.4500000000003</v>
      </c>
    </row>
    <row r="40" spans="1:9" ht="12.75">
      <c r="A40" s="9">
        <v>36909</v>
      </c>
      <c r="B40" t="s">
        <v>7</v>
      </c>
      <c r="C40" s="3">
        <v>9006</v>
      </c>
      <c r="D40" s="2">
        <v>2975</v>
      </c>
      <c r="E40" s="2">
        <f t="shared" si="0"/>
        <v>184793.91999999998</v>
      </c>
      <c r="G40" t="s">
        <v>139</v>
      </c>
      <c r="H40" t="s">
        <v>140</v>
      </c>
      <c r="I40" s="4">
        <f t="shared" si="1"/>
        <v>2853.94</v>
      </c>
    </row>
    <row r="41" spans="1:9" ht="12.75">
      <c r="A41" s="9">
        <v>36910</v>
      </c>
      <c r="B41" t="s">
        <v>66</v>
      </c>
      <c r="D41" s="2">
        <v>5000</v>
      </c>
      <c r="E41" s="2">
        <f t="shared" si="0"/>
        <v>189793.91999999998</v>
      </c>
      <c r="G41" t="s">
        <v>141</v>
      </c>
      <c r="H41" t="s">
        <v>142</v>
      </c>
      <c r="I41" s="4">
        <f t="shared" si="1"/>
        <v>5999.700000000001</v>
      </c>
    </row>
    <row r="42" spans="1:9" ht="12.75">
      <c r="A42" s="9">
        <v>36910</v>
      </c>
      <c r="B42" t="s">
        <v>61</v>
      </c>
      <c r="D42" s="2">
        <v>2000</v>
      </c>
      <c r="E42" s="2">
        <f t="shared" si="0"/>
        <v>191793.91999999998</v>
      </c>
      <c r="G42" t="s">
        <v>143</v>
      </c>
      <c r="H42" t="s">
        <v>144</v>
      </c>
      <c r="I42" s="4">
        <f t="shared" si="1"/>
        <v>10000</v>
      </c>
    </row>
    <row r="43" spans="1:6" ht="12.75">
      <c r="A43" s="9">
        <v>36916</v>
      </c>
      <c r="B43" t="s">
        <v>17</v>
      </c>
      <c r="D43" s="2">
        <v>500</v>
      </c>
      <c r="E43" s="2">
        <f t="shared" si="0"/>
        <v>192293.91999999998</v>
      </c>
      <c r="F43" t="s">
        <v>20</v>
      </c>
    </row>
    <row r="44" spans="1:5" ht="12.75">
      <c r="A44" s="9">
        <v>36917</v>
      </c>
      <c r="B44" t="s">
        <v>52</v>
      </c>
      <c r="D44" s="2">
        <v>2235</v>
      </c>
      <c r="E44" s="2">
        <f t="shared" si="0"/>
        <v>194528.91999999998</v>
      </c>
    </row>
    <row r="45" spans="1:9" ht="12.75">
      <c r="A45" s="9">
        <v>36918</v>
      </c>
      <c r="B45" t="s">
        <v>7</v>
      </c>
      <c r="D45" s="2">
        <v>3110</v>
      </c>
      <c r="E45" s="2">
        <f t="shared" si="0"/>
        <v>197638.91999999998</v>
      </c>
      <c r="G45" s="1" t="s">
        <v>12</v>
      </c>
      <c r="I45" s="4">
        <f>SUM(I1:I42)</f>
        <v>805193.7899999998</v>
      </c>
    </row>
    <row r="46" spans="1:9" ht="12.75">
      <c r="A46" s="9">
        <v>36924</v>
      </c>
      <c r="B46" t="s">
        <v>63</v>
      </c>
      <c r="D46" s="2">
        <v>5000</v>
      </c>
      <c r="E46" s="2">
        <f t="shared" si="0"/>
        <v>202638.91999999998</v>
      </c>
      <c r="G46" t="s">
        <v>76</v>
      </c>
      <c r="I46" s="4">
        <f>SUM(D:D)</f>
        <v>805193.7899999998</v>
      </c>
    </row>
    <row r="47" spans="1:5" ht="12.75">
      <c r="A47" s="9">
        <v>36924</v>
      </c>
      <c r="B47" t="s">
        <v>7</v>
      </c>
      <c r="C47" s="3">
        <v>9007</v>
      </c>
      <c r="D47" s="2">
        <v>3347.5</v>
      </c>
      <c r="E47" s="2">
        <f t="shared" si="0"/>
        <v>205986.41999999998</v>
      </c>
    </row>
    <row r="48" spans="1:9" ht="12.75">
      <c r="A48" s="9">
        <v>36924</v>
      </c>
      <c r="B48" t="s">
        <v>17</v>
      </c>
      <c r="C48" s="3" t="s">
        <v>11</v>
      </c>
      <c r="D48" s="2">
        <v>811.42</v>
      </c>
      <c r="E48" s="2">
        <f t="shared" si="0"/>
        <v>206797.84</v>
      </c>
      <c r="F48" t="s">
        <v>13</v>
      </c>
      <c r="G48" t="s">
        <v>106</v>
      </c>
      <c r="I48" s="4">
        <f>I46-I45</f>
        <v>0</v>
      </c>
    </row>
    <row r="49" spans="1:5" ht="12.75">
      <c r="A49" s="9">
        <v>36924</v>
      </c>
      <c r="B49" t="s">
        <v>17</v>
      </c>
      <c r="D49" s="2">
        <v>3000</v>
      </c>
      <c r="E49" s="2">
        <f t="shared" si="0"/>
        <v>209797.84</v>
      </c>
    </row>
    <row r="50" spans="1:6" ht="12.75">
      <c r="A50" s="9">
        <v>36924</v>
      </c>
      <c r="B50" t="s">
        <v>9</v>
      </c>
      <c r="C50" s="3" t="s">
        <v>11</v>
      </c>
      <c r="D50" s="2">
        <v>1601.25</v>
      </c>
      <c r="E50" s="2">
        <f t="shared" si="0"/>
        <v>211399.09</v>
      </c>
      <c r="F50" t="s">
        <v>15</v>
      </c>
    </row>
    <row r="51" spans="1:6" ht="12.75">
      <c r="A51" s="9">
        <v>36930</v>
      </c>
      <c r="B51" t="s">
        <v>47</v>
      </c>
      <c r="D51" s="2">
        <v>783.3</v>
      </c>
      <c r="E51" s="2">
        <f t="shared" si="0"/>
        <v>212182.38999999998</v>
      </c>
      <c r="F51" t="s">
        <v>67</v>
      </c>
    </row>
    <row r="52" spans="1:5" ht="12.75">
      <c r="A52" s="9">
        <v>36930</v>
      </c>
      <c r="B52" t="s">
        <v>7</v>
      </c>
      <c r="D52" s="2">
        <v>3845.77</v>
      </c>
      <c r="E52" s="2">
        <f t="shared" si="0"/>
        <v>216028.15999999997</v>
      </c>
    </row>
    <row r="53" spans="1:5" ht="12.75">
      <c r="A53" s="9">
        <v>36930</v>
      </c>
      <c r="B53" t="s">
        <v>45</v>
      </c>
      <c r="D53" s="2">
        <v>2818.78</v>
      </c>
      <c r="E53" s="2">
        <f t="shared" si="0"/>
        <v>218846.93999999997</v>
      </c>
    </row>
    <row r="54" spans="1:5" ht="12.75">
      <c r="A54" s="9">
        <v>36931</v>
      </c>
      <c r="B54" t="s">
        <v>65</v>
      </c>
      <c r="D54" s="2">
        <v>2312</v>
      </c>
      <c r="E54" s="2">
        <f t="shared" si="0"/>
        <v>221158.93999999997</v>
      </c>
    </row>
    <row r="55" spans="1:5" ht="12.75">
      <c r="A55" s="9">
        <v>36938</v>
      </c>
      <c r="B55" t="s">
        <v>7</v>
      </c>
      <c r="C55" s="3">
        <v>9008</v>
      </c>
      <c r="D55" s="2">
        <v>2067</v>
      </c>
      <c r="E55" s="2">
        <f t="shared" si="0"/>
        <v>223225.93999999997</v>
      </c>
    </row>
    <row r="56" spans="1:5" ht="12.75">
      <c r="A56" s="9">
        <v>36938</v>
      </c>
      <c r="B56" t="s">
        <v>24</v>
      </c>
      <c r="C56" s="3" t="s">
        <v>11</v>
      </c>
      <c r="D56" s="2">
        <v>1000</v>
      </c>
      <c r="E56" s="2">
        <f t="shared" si="0"/>
        <v>224225.93999999997</v>
      </c>
    </row>
    <row r="57" spans="1:6" ht="12.75">
      <c r="A57" s="9">
        <v>36938</v>
      </c>
      <c r="B57" t="s">
        <v>17</v>
      </c>
      <c r="D57" s="2">
        <v>92.33</v>
      </c>
      <c r="E57" s="2">
        <f t="shared" si="0"/>
        <v>224318.26999999996</v>
      </c>
      <c r="F57" t="s">
        <v>21</v>
      </c>
    </row>
    <row r="58" spans="1:5" ht="12.75">
      <c r="A58" s="9">
        <v>36938</v>
      </c>
      <c r="B58" t="s">
        <v>65</v>
      </c>
      <c r="D58" s="2">
        <v>1725</v>
      </c>
      <c r="E58" s="2">
        <f t="shared" si="0"/>
        <v>226043.26999999996</v>
      </c>
    </row>
    <row r="59" spans="1:6" ht="12.75">
      <c r="A59" s="9">
        <v>36938</v>
      </c>
      <c r="B59" t="s">
        <v>36</v>
      </c>
      <c r="D59" s="2">
        <v>2100</v>
      </c>
      <c r="E59" s="2">
        <f t="shared" si="0"/>
        <v>228143.26999999996</v>
      </c>
      <c r="F59" t="s">
        <v>37</v>
      </c>
    </row>
    <row r="60" spans="1:5" ht="12.75">
      <c r="A60" s="9">
        <v>36945</v>
      </c>
      <c r="B60" t="s">
        <v>7</v>
      </c>
      <c r="D60" s="2">
        <v>3320</v>
      </c>
      <c r="E60" s="2">
        <f t="shared" si="0"/>
        <v>231463.26999999996</v>
      </c>
    </row>
    <row r="61" spans="1:5" ht="12.75">
      <c r="A61" s="9">
        <v>36945</v>
      </c>
      <c r="B61" t="s">
        <v>65</v>
      </c>
      <c r="D61" s="2">
        <v>675</v>
      </c>
      <c r="E61" s="2">
        <f t="shared" si="0"/>
        <v>232138.26999999996</v>
      </c>
    </row>
    <row r="62" spans="1:6" ht="12.75">
      <c r="A62" s="9">
        <v>36945</v>
      </c>
      <c r="B62" t="s">
        <v>36</v>
      </c>
      <c r="D62" s="2">
        <v>2147.15</v>
      </c>
      <c r="E62" s="2">
        <f t="shared" si="0"/>
        <v>234285.41999999995</v>
      </c>
      <c r="F62" t="s">
        <v>38</v>
      </c>
    </row>
    <row r="63" spans="1:5" ht="12.75">
      <c r="A63" s="9">
        <v>36948</v>
      </c>
      <c r="B63" t="s">
        <v>17</v>
      </c>
      <c r="D63" s="2">
        <v>2500</v>
      </c>
      <c r="E63" s="2">
        <f t="shared" si="0"/>
        <v>236785.41999999995</v>
      </c>
    </row>
    <row r="64" spans="1:6" ht="12.75">
      <c r="A64" s="9">
        <v>36948</v>
      </c>
      <c r="B64" t="s">
        <v>17</v>
      </c>
      <c r="D64" s="2">
        <v>450</v>
      </c>
      <c r="E64" s="2">
        <f t="shared" si="0"/>
        <v>237235.41999999995</v>
      </c>
      <c r="F64" t="s">
        <v>18</v>
      </c>
    </row>
    <row r="65" spans="1:5" ht="12.75">
      <c r="A65" s="9">
        <v>36951</v>
      </c>
      <c r="B65" t="s">
        <v>24</v>
      </c>
      <c r="C65" s="3" t="s">
        <v>11</v>
      </c>
      <c r="D65" s="2">
        <v>1361.37</v>
      </c>
      <c r="E65" s="2">
        <f t="shared" si="0"/>
        <v>238596.78999999995</v>
      </c>
    </row>
    <row r="66" spans="1:6" ht="12.75">
      <c r="A66" s="9">
        <v>36951</v>
      </c>
      <c r="B66" t="s">
        <v>36</v>
      </c>
      <c r="D66" s="2">
        <v>325.95</v>
      </c>
      <c r="E66" s="2">
        <f t="shared" si="0"/>
        <v>238922.73999999996</v>
      </c>
      <c r="F66" t="s">
        <v>39</v>
      </c>
    </row>
    <row r="67" spans="1:5" ht="12.75">
      <c r="A67" s="9">
        <v>36952</v>
      </c>
      <c r="B67" t="s">
        <v>7</v>
      </c>
      <c r="C67" s="3">
        <v>9009</v>
      </c>
      <c r="D67" s="2">
        <v>3405</v>
      </c>
      <c r="E67" s="2">
        <f aca="true" t="shared" si="2" ref="E67:E130">E66+D67</f>
        <v>242327.73999999996</v>
      </c>
    </row>
    <row r="68" spans="1:5" ht="12.75">
      <c r="A68" s="9">
        <v>36952</v>
      </c>
      <c r="B68" t="s">
        <v>41</v>
      </c>
      <c r="D68" s="2">
        <v>1224</v>
      </c>
      <c r="E68" s="2">
        <f t="shared" si="2"/>
        <v>243551.73999999996</v>
      </c>
    </row>
    <row r="69" spans="1:5" ht="12.75">
      <c r="A69" s="9">
        <v>36952</v>
      </c>
      <c r="B69" t="s">
        <v>61</v>
      </c>
      <c r="D69" s="2">
        <v>1000</v>
      </c>
      <c r="E69" s="2">
        <f t="shared" si="2"/>
        <v>244551.73999999996</v>
      </c>
    </row>
    <row r="70" spans="1:5" ht="12.75">
      <c r="A70" s="9">
        <v>36958</v>
      </c>
      <c r="B70" t="s">
        <v>45</v>
      </c>
      <c r="D70" s="2">
        <v>5730.67</v>
      </c>
      <c r="E70" s="2">
        <f t="shared" si="2"/>
        <v>250282.40999999997</v>
      </c>
    </row>
    <row r="71" spans="1:5" ht="12.75">
      <c r="A71" s="9">
        <v>36959</v>
      </c>
      <c r="B71" t="s">
        <v>7</v>
      </c>
      <c r="D71" s="2">
        <v>3020.82</v>
      </c>
      <c r="E71" s="2">
        <f t="shared" si="2"/>
        <v>253303.22999999998</v>
      </c>
    </row>
    <row r="72" spans="1:5" ht="12.75">
      <c r="A72" s="9">
        <v>36959</v>
      </c>
      <c r="B72" t="s">
        <v>41</v>
      </c>
      <c r="D72" s="2">
        <v>1122</v>
      </c>
      <c r="E72" s="2">
        <f t="shared" si="2"/>
        <v>254425.22999999998</v>
      </c>
    </row>
    <row r="73" spans="1:6" ht="12.75">
      <c r="A73" s="9">
        <v>36959</v>
      </c>
      <c r="B73" t="s">
        <v>41</v>
      </c>
      <c r="D73" s="2">
        <v>463.59</v>
      </c>
      <c r="E73" s="2">
        <f t="shared" si="2"/>
        <v>254888.81999999998</v>
      </c>
      <c r="F73" t="s">
        <v>42</v>
      </c>
    </row>
    <row r="74" spans="1:5" ht="12.75">
      <c r="A74" s="9">
        <v>36963</v>
      </c>
      <c r="B74" t="s">
        <v>17</v>
      </c>
      <c r="D74" s="2">
        <v>2400</v>
      </c>
      <c r="E74" s="2">
        <f t="shared" si="2"/>
        <v>257288.81999999998</v>
      </c>
    </row>
    <row r="75" spans="1:6" ht="12.75">
      <c r="A75" s="9">
        <v>36963</v>
      </c>
      <c r="B75" t="s">
        <v>17</v>
      </c>
      <c r="D75" s="2">
        <v>1097.67</v>
      </c>
      <c r="E75" s="2">
        <f t="shared" si="2"/>
        <v>258386.49</v>
      </c>
      <c r="F75" t="s">
        <v>19</v>
      </c>
    </row>
    <row r="76" spans="1:5" ht="12.75">
      <c r="A76" s="9">
        <v>36966</v>
      </c>
      <c r="B76" t="s">
        <v>7</v>
      </c>
      <c r="C76" s="3">
        <v>9010</v>
      </c>
      <c r="D76" s="2">
        <v>3450</v>
      </c>
      <c r="E76" s="2">
        <f t="shared" si="2"/>
        <v>261836.49</v>
      </c>
    </row>
    <row r="77" spans="1:5" ht="12.75">
      <c r="A77" s="9">
        <v>36966</v>
      </c>
      <c r="B77" t="s">
        <v>41</v>
      </c>
      <c r="D77" s="2">
        <v>408</v>
      </c>
      <c r="E77" s="2">
        <f t="shared" si="2"/>
        <v>262244.49</v>
      </c>
    </row>
    <row r="78" spans="1:6" ht="12.75">
      <c r="A78" s="9">
        <v>36969</v>
      </c>
      <c r="B78" t="s">
        <v>126</v>
      </c>
      <c r="D78" s="2">
        <v>678.3</v>
      </c>
      <c r="E78" s="2">
        <f t="shared" si="2"/>
        <v>262922.79</v>
      </c>
      <c r="F78" t="s">
        <v>82</v>
      </c>
    </row>
    <row r="79" spans="1:5" ht="12.75">
      <c r="A79" s="9">
        <v>36969</v>
      </c>
      <c r="B79" t="s">
        <v>63</v>
      </c>
      <c r="D79" s="2">
        <v>5349.22</v>
      </c>
      <c r="E79" s="2">
        <f t="shared" si="2"/>
        <v>268272.00999999995</v>
      </c>
    </row>
    <row r="80" spans="1:5" ht="12.75">
      <c r="A80" s="9">
        <v>36969</v>
      </c>
      <c r="B80" t="s">
        <v>63</v>
      </c>
      <c r="D80" s="2">
        <v>15930.2</v>
      </c>
      <c r="E80" s="2">
        <f t="shared" si="2"/>
        <v>284202.20999999996</v>
      </c>
    </row>
    <row r="81" spans="1:6" ht="12.75">
      <c r="A81" s="9">
        <v>36969</v>
      </c>
      <c r="B81" t="s">
        <v>17</v>
      </c>
      <c r="D81" s="2">
        <v>149.05</v>
      </c>
      <c r="E81" s="2">
        <f t="shared" si="2"/>
        <v>284351.25999999995</v>
      </c>
      <c r="F81" t="s">
        <v>80</v>
      </c>
    </row>
    <row r="82" spans="1:6" ht="12.75">
      <c r="A82" s="9">
        <v>36969</v>
      </c>
      <c r="B82" t="s">
        <v>17</v>
      </c>
      <c r="D82" s="2">
        <v>534.28</v>
      </c>
      <c r="E82" s="2">
        <f t="shared" si="2"/>
        <v>284885.54</v>
      </c>
      <c r="F82" t="s">
        <v>81</v>
      </c>
    </row>
    <row r="83" spans="1:5" ht="12.75">
      <c r="A83" s="9">
        <v>36972</v>
      </c>
      <c r="B83" t="s">
        <v>7</v>
      </c>
      <c r="D83" s="2">
        <v>4340</v>
      </c>
      <c r="E83" s="2">
        <f t="shared" si="2"/>
        <v>289225.54</v>
      </c>
    </row>
    <row r="84" spans="1:5" ht="12.75">
      <c r="A84" s="9">
        <v>36973</v>
      </c>
      <c r="B84" t="s">
        <v>17</v>
      </c>
      <c r="D84" s="2">
        <v>3600</v>
      </c>
      <c r="E84" s="2">
        <f t="shared" si="2"/>
        <v>292825.54</v>
      </c>
    </row>
    <row r="85" spans="1:5" ht="12.75">
      <c r="A85" s="9">
        <v>36974</v>
      </c>
      <c r="B85" t="s">
        <v>41</v>
      </c>
      <c r="D85" s="2">
        <v>374</v>
      </c>
      <c r="E85" s="2">
        <f t="shared" si="2"/>
        <v>293199.54</v>
      </c>
    </row>
    <row r="86" spans="1:6" ht="12.75">
      <c r="A86" s="9">
        <v>36976</v>
      </c>
      <c r="B86" t="s">
        <v>17</v>
      </c>
      <c r="D86" s="2">
        <v>126.22</v>
      </c>
      <c r="E86" s="2">
        <f t="shared" si="2"/>
        <v>293325.75999999995</v>
      </c>
      <c r="F86" t="s">
        <v>80</v>
      </c>
    </row>
    <row r="87" spans="1:5" ht="12.75">
      <c r="A87" s="9">
        <v>36980</v>
      </c>
      <c r="B87" t="s">
        <v>7</v>
      </c>
      <c r="C87" s="3">
        <v>9011</v>
      </c>
      <c r="D87" s="2">
        <v>5110</v>
      </c>
      <c r="E87" s="2">
        <f t="shared" si="2"/>
        <v>298435.75999999995</v>
      </c>
    </row>
    <row r="88" spans="1:6" ht="12.75">
      <c r="A88" s="9">
        <v>36980</v>
      </c>
      <c r="B88" t="s">
        <v>17</v>
      </c>
      <c r="D88" s="2">
        <v>281.6</v>
      </c>
      <c r="E88" s="2">
        <f t="shared" si="2"/>
        <v>298717.3599999999</v>
      </c>
      <c r="F88" t="s">
        <v>92</v>
      </c>
    </row>
    <row r="89" spans="1:5" ht="12.75">
      <c r="A89" s="9">
        <v>36983</v>
      </c>
      <c r="B89" t="s">
        <v>41</v>
      </c>
      <c r="D89" s="2">
        <v>646</v>
      </c>
      <c r="E89" s="2">
        <f t="shared" si="2"/>
        <v>299363.3599999999</v>
      </c>
    </row>
    <row r="90" spans="1:5" ht="12.75">
      <c r="A90" s="9">
        <v>36984</v>
      </c>
      <c r="B90" t="s">
        <v>17</v>
      </c>
      <c r="D90" s="2">
        <v>4300</v>
      </c>
      <c r="E90" s="2">
        <f t="shared" si="2"/>
        <v>303663.3599999999</v>
      </c>
    </row>
    <row r="91" spans="1:5" ht="12.75">
      <c r="A91" s="9">
        <v>36985</v>
      </c>
      <c r="B91" t="s">
        <v>9</v>
      </c>
      <c r="D91" s="2">
        <v>2994.45</v>
      </c>
      <c r="E91" s="2">
        <f t="shared" si="2"/>
        <v>306657.80999999994</v>
      </c>
    </row>
    <row r="92" spans="1:5" ht="12.75">
      <c r="A92" s="9">
        <v>36986</v>
      </c>
      <c r="B92" t="s">
        <v>7</v>
      </c>
      <c r="D92" s="2">
        <v>4550</v>
      </c>
      <c r="E92" s="2">
        <f t="shared" si="2"/>
        <v>311207.80999999994</v>
      </c>
    </row>
    <row r="93" spans="1:5" ht="12.75">
      <c r="A93" s="9">
        <v>36987</v>
      </c>
      <c r="B93" t="s">
        <v>22</v>
      </c>
      <c r="D93" s="2">
        <v>5397.08</v>
      </c>
      <c r="E93" s="2">
        <f t="shared" si="2"/>
        <v>316604.88999999996</v>
      </c>
    </row>
    <row r="94" spans="1:5" ht="12.75">
      <c r="A94" s="9">
        <v>36987</v>
      </c>
      <c r="B94" t="s">
        <v>41</v>
      </c>
      <c r="D94" s="2">
        <v>1003</v>
      </c>
      <c r="E94" s="2">
        <f t="shared" si="2"/>
        <v>317607.88999999996</v>
      </c>
    </row>
    <row r="95" spans="1:5" ht="12.75">
      <c r="A95" s="9">
        <v>36990</v>
      </c>
      <c r="B95" t="s">
        <v>45</v>
      </c>
      <c r="D95" s="2">
        <v>2358.9</v>
      </c>
      <c r="E95" s="2">
        <f t="shared" si="2"/>
        <v>319966.79</v>
      </c>
    </row>
    <row r="96" spans="1:5" ht="12.75">
      <c r="A96" s="9">
        <v>36991</v>
      </c>
      <c r="B96" t="s">
        <v>47</v>
      </c>
      <c r="D96" s="2">
        <v>8741.46</v>
      </c>
      <c r="E96" s="2">
        <f t="shared" si="2"/>
        <v>328708.25</v>
      </c>
    </row>
    <row r="97" spans="1:5" ht="12.75">
      <c r="A97" s="9">
        <v>36993</v>
      </c>
      <c r="B97" t="s">
        <v>7</v>
      </c>
      <c r="C97" s="3">
        <v>9012</v>
      </c>
      <c r="D97" s="2">
        <v>3390</v>
      </c>
      <c r="E97" s="2">
        <f t="shared" si="2"/>
        <v>332098.25</v>
      </c>
    </row>
    <row r="98" spans="1:5" ht="12.75">
      <c r="A98" s="9">
        <v>36993</v>
      </c>
      <c r="B98" t="s">
        <v>41</v>
      </c>
      <c r="D98" s="2">
        <v>1139</v>
      </c>
      <c r="E98" s="2">
        <f t="shared" si="2"/>
        <v>333237.25</v>
      </c>
    </row>
    <row r="99" spans="1:6" ht="12.75">
      <c r="A99" s="9">
        <v>36993</v>
      </c>
      <c r="B99" t="s">
        <v>41</v>
      </c>
      <c r="D99" s="2">
        <v>265.44</v>
      </c>
      <c r="E99" s="2">
        <f t="shared" si="2"/>
        <v>333502.69</v>
      </c>
      <c r="F99" t="s">
        <v>43</v>
      </c>
    </row>
    <row r="100" spans="1:5" ht="12.75">
      <c r="A100" s="9">
        <v>36994</v>
      </c>
      <c r="B100" t="s">
        <v>70</v>
      </c>
      <c r="D100" s="2">
        <v>1000</v>
      </c>
      <c r="E100" s="2">
        <f t="shared" si="2"/>
        <v>334502.69</v>
      </c>
    </row>
    <row r="101" spans="1:5" ht="12.75">
      <c r="A101" s="9">
        <v>37000</v>
      </c>
      <c r="B101" t="s">
        <v>7</v>
      </c>
      <c r="D101" s="2">
        <v>5292</v>
      </c>
      <c r="E101" s="2">
        <f t="shared" si="2"/>
        <v>339794.69</v>
      </c>
    </row>
    <row r="102" spans="1:5" ht="12.75">
      <c r="A102" s="9">
        <v>37000</v>
      </c>
      <c r="B102" t="s">
        <v>41</v>
      </c>
      <c r="D102" s="2">
        <v>1020</v>
      </c>
      <c r="E102" s="2">
        <f t="shared" si="2"/>
        <v>340814.69</v>
      </c>
    </row>
    <row r="103" spans="1:5" ht="12.75">
      <c r="A103" s="9">
        <v>37003</v>
      </c>
      <c r="B103" t="s">
        <v>7</v>
      </c>
      <c r="D103" s="2">
        <v>3793.58</v>
      </c>
      <c r="E103" s="2">
        <f t="shared" si="2"/>
        <v>344608.27</v>
      </c>
    </row>
    <row r="104" spans="1:5" ht="12.75">
      <c r="A104" s="9">
        <v>37006</v>
      </c>
      <c r="B104" t="s">
        <v>17</v>
      </c>
      <c r="D104" s="2">
        <v>3000</v>
      </c>
      <c r="E104" s="2">
        <f t="shared" si="2"/>
        <v>347608.27</v>
      </c>
    </row>
    <row r="105" spans="1:5" ht="12.75">
      <c r="A105" s="9">
        <v>37006</v>
      </c>
      <c r="B105" t="s">
        <v>65</v>
      </c>
      <c r="D105" s="2">
        <v>1425</v>
      </c>
      <c r="E105" s="2">
        <f t="shared" si="2"/>
        <v>349033.27</v>
      </c>
    </row>
    <row r="106" spans="1:5" ht="12.75">
      <c r="A106" s="9">
        <v>37008</v>
      </c>
      <c r="B106" t="s">
        <v>41</v>
      </c>
      <c r="D106" s="2">
        <v>1003</v>
      </c>
      <c r="E106" s="2">
        <f t="shared" si="2"/>
        <v>350036.27</v>
      </c>
    </row>
    <row r="107" spans="1:5" ht="12.75">
      <c r="A107" s="9">
        <v>37010</v>
      </c>
      <c r="B107" t="s">
        <v>49</v>
      </c>
      <c r="D107" s="2">
        <v>566.25</v>
      </c>
      <c r="E107" s="2">
        <f t="shared" si="2"/>
        <v>350602.52</v>
      </c>
    </row>
    <row r="108" spans="1:5" ht="12.75">
      <c r="A108" s="9">
        <v>37011</v>
      </c>
      <c r="B108" t="s">
        <v>22</v>
      </c>
      <c r="D108" s="2">
        <v>5000</v>
      </c>
      <c r="E108" s="2">
        <f t="shared" si="2"/>
        <v>355602.52</v>
      </c>
    </row>
    <row r="109" spans="1:5" ht="12.75">
      <c r="A109" s="9">
        <v>37011</v>
      </c>
      <c r="B109" t="s">
        <v>70</v>
      </c>
      <c r="D109" s="2">
        <v>1603.29</v>
      </c>
      <c r="E109" s="2">
        <f t="shared" si="2"/>
        <v>357205.81</v>
      </c>
    </row>
    <row r="110" spans="1:6" ht="12.75">
      <c r="A110" s="9">
        <v>37013</v>
      </c>
      <c r="B110" t="s">
        <v>72</v>
      </c>
      <c r="D110" s="2">
        <v>339.58</v>
      </c>
      <c r="E110" s="2">
        <f t="shared" si="2"/>
        <v>357545.39</v>
      </c>
      <c r="F110" t="s">
        <v>73</v>
      </c>
    </row>
    <row r="111" spans="1:5" ht="12.75">
      <c r="A111" s="9">
        <v>37014</v>
      </c>
      <c r="B111" t="s">
        <v>7</v>
      </c>
      <c r="D111" s="2">
        <v>3000</v>
      </c>
      <c r="E111" s="2">
        <f t="shared" si="2"/>
        <v>360545.39</v>
      </c>
    </row>
    <row r="112" spans="1:5" ht="12.75">
      <c r="A112" s="9">
        <v>37014</v>
      </c>
      <c r="B112" t="s">
        <v>41</v>
      </c>
      <c r="D112" s="2">
        <v>952</v>
      </c>
      <c r="E112" s="2">
        <f t="shared" si="2"/>
        <v>361497.39</v>
      </c>
    </row>
    <row r="113" spans="1:5" ht="12.75">
      <c r="A113" s="9">
        <v>37014</v>
      </c>
      <c r="B113" t="s">
        <v>61</v>
      </c>
      <c r="D113" s="2">
        <v>2500</v>
      </c>
      <c r="E113" s="2">
        <f t="shared" si="2"/>
        <v>363997.39</v>
      </c>
    </row>
    <row r="114" spans="1:5" ht="12.75">
      <c r="A114" s="9">
        <v>37015</v>
      </c>
      <c r="B114" t="s">
        <v>47</v>
      </c>
      <c r="D114" s="2">
        <v>2468.92</v>
      </c>
      <c r="E114" s="2">
        <f t="shared" si="2"/>
        <v>366466.31</v>
      </c>
    </row>
    <row r="115" spans="1:6" ht="12.75">
      <c r="A115" s="9">
        <v>37015</v>
      </c>
      <c r="B115" t="s">
        <v>75</v>
      </c>
      <c r="D115" s="2">
        <v>438.75</v>
      </c>
      <c r="E115" s="2">
        <f t="shared" si="2"/>
        <v>366905.06</v>
      </c>
      <c r="F115" t="s">
        <v>34</v>
      </c>
    </row>
    <row r="116" spans="1:5" ht="12.75">
      <c r="A116" s="9">
        <v>37015</v>
      </c>
      <c r="B116" t="s">
        <v>45</v>
      </c>
      <c r="D116" s="2">
        <v>1567.98</v>
      </c>
      <c r="E116" s="2">
        <f t="shared" si="2"/>
        <v>368473.04</v>
      </c>
    </row>
    <row r="117" spans="1:6" ht="12.75">
      <c r="A117" s="9">
        <v>37021</v>
      </c>
      <c r="B117" t="s">
        <v>7</v>
      </c>
      <c r="D117" s="2">
        <v>3640</v>
      </c>
      <c r="E117" s="2">
        <f t="shared" si="2"/>
        <v>372113.04</v>
      </c>
      <c r="F117" t="s">
        <v>78</v>
      </c>
    </row>
    <row r="118" spans="1:5" ht="12.75">
      <c r="A118" s="9">
        <v>37021</v>
      </c>
      <c r="B118" t="s">
        <v>41</v>
      </c>
      <c r="D118" s="2">
        <v>782</v>
      </c>
      <c r="E118" s="2">
        <f t="shared" si="2"/>
        <v>372895.04</v>
      </c>
    </row>
    <row r="119" spans="1:5" ht="12.75">
      <c r="A119" s="9">
        <v>37026</v>
      </c>
      <c r="B119" t="s">
        <v>47</v>
      </c>
      <c r="D119" s="2">
        <v>306.6</v>
      </c>
      <c r="E119" s="2">
        <f t="shared" si="2"/>
        <v>373201.63999999996</v>
      </c>
    </row>
    <row r="120" spans="1:6" ht="12.75">
      <c r="A120" s="9">
        <v>37026</v>
      </c>
      <c r="B120" t="s">
        <v>41</v>
      </c>
      <c r="D120" s="2">
        <v>25.18</v>
      </c>
      <c r="E120" s="2">
        <f t="shared" si="2"/>
        <v>373226.81999999995</v>
      </c>
      <c r="F120" t="s">
        <v>79</v>
      </c>
    </row>
    <row r="121" spans="1:5" ht="12.75">
      <c r="A121" s="9">
        <v>37026</v>
      </c>
      <c r="B121" t="s">
        <v>41</v>
      </c>
      <c r="D121" s="2">
        <v>1039.88</v>
      </c>
      <c r="E121" s="2">
        <f t="shared" si="2"/>
        <v>374266.69999999995</v>
      </c>
    </row>
    <row r="122" spans="1:5" ht="12.75">
      <c r="A122" s="9">
        <v>37028</v>
      </c>
      <c r="B122" t="s">
        <v>7</v>
      </c>
      <c r="D122" s="2">
        <v>2967.5</v>
      </c>
      <c r="E122" s="2">
        <f t="shared" si="2"/>
        <v>377234.19999999995</v>
      </c>
    </row>
    <row r="123" spans="1:5" ht="12.75">
      <c r="A123" s="9">
        <v>37028</v>
      </c>
      <c r="B123" t="s">
        <v>17</v>
      </c>
      <c r="D123" s="2">
        <v>1000</v>
      </c>
      <c r="E123" s="2">
        <f t="shared" si="2"/>
        <v>378234.19999999995</v>
      </c>
    </row>
    <row r="124" spans="1:6" ht="12.75">
      <c r="A124" s="9">
        <v>37033</v>
      </c>
      <c r="B124" t="s">
        <v>56</v>
      </c>
      <c r="D124" s="2">
        <v>3000</v>
      </c>
      <c r="E124" s="2">
        <f t="shared" si="2"/>
        <v>381234.19999999995</v>
      </c>
      <c r="F124" t="s">
        <v>89</v>
      </c>
    </row>
    <row r="125" spans="1:5" ht="12.75">
      <c r="A125" s="9">
        <v>37035</v>
      </c>
      <c r="B125" t="s">
        <v>41</v>
      </c>
      <c r="D125" s="2">
        <v>714</v>
      </c>
      <c r="E125" s="2">
        <f t="shared" si="2"/>
        <v>381948.19999999995</v>
      </c>
    </row>
    <row r="126" spans="1:6" ht="12.75">
      <c r="A126" s="9">
        <v>37036</v>
      </c>
      <c r="B126" t="s">
        <v>7</v>
      </c>
      <c r="D126" s="2">
        <v>2435</v>
      </c>
      <c r="E126" s="2">
        <f t="shared" si="2"/>
        <v>384383.19999999995</v>
      </c>
      <c r="F126" t="s">
        <v>91</v>
      </c>
    </row>
    <row r="127" spans="1:5" ht="12.75">
      <c r="A127" s="9">
        <v>37036</v>
      </c>
      <c r="B127" t="s">
        <v>49</v>
      </c>
      <c r="D127" s="2">
        <v>495</v>
      </c>
      <c r="E127" s="2">
        <f t="shared" si="2"/>
        <v>384878.19999999995</v>
      </c>
    </row>
    <row r="128" spans="1:5" ht="12.75">
      <c r="A128" s="9">
        <v>37037</v>
      </c>
      <c r="B128" t="s">
        <v>56</v>
      </c>
      <c r="D128" s="2">
        <v>3000</v>
      </c>
      <c r="E128" s="2">
        <f t="shared" si="2"/>
        <v>387878.19999999995</v>
      </c>
    </row>
    <row r="129" spans="1:6" ht="12.75">
      <c r="A129" s="9">
        <v>37038</v>
      </c>
      <c r="B129" t="s">
        <v>88</v>
      </c>
      <c r="D129" s="2">
        <v>1148.79</v>
      </c>
      <c r="E129" s="2">
        <f t="shared" si="2"/>
        <v>389026.98999999993</v>
      </c>
      <c r="F129" t="s">
        <v>90</v>
      </c>
    </row>
    <row r="130" spans="1:6" ht="12.75">
      <c r="A130" s="9">
        <v>37040</v>
      </c>
      <c r="B130" t="s">
        <v>84</v>
      </c>
      <c r="D130" s="2">
        <v>1395</v>
      </c>
      <c r="E130" s="2">
        <f t="shared" si="2"/>
        <v>390421.98999999993</v>
      </c>
      <c r="F130" t="s">
        <v>83</v>
      </c>
    </row>
    <row r="131" spans="1:6" ht="12.75">
      <c r="A131" s="9">
        <v>37040</v>
      </c>
      <c r="B131" t="s">
        <v>41</v>
      </c>
      <c r="D131" s="2">
        <v>74.97</v>
      </c>
      <c r="E131" s="2">
        <f aca="true" t="shared" si="3" ref="E131:E194">E130+D131</f>
        <v>390496.9599999999</v>
      </c>
      <c r="F131" t="s">
        <v>43</v>
      </c>
    </row>
    <row r="132" spans="1:5" ht="12.75">
      <c r="A132" s="9">
        <v>37051</v>
      </c>
      <c r="B132" t="s">
        <v>56</v>
      </c>
      <c r="D132" s="2">
        <v>3000</v>
      </c>
      <c r="E132" s="2">
        <f t="shared" si="3"/>
        <v>393496.9599999999</v>
      </c>
    </row>
    <row r="133" spans="1:5" ht="12.75">
      <c r="A133" s="9">
        <v>37052</v>
      </c>
      <c r="B133" t="s">
        <v>56</v>
      </c>
      <c r="D133" s="2">
        <v>8370</v>
      </c>
      <c r="E133" s="2">
        <f t="shared" si="3"/>
        <v>401866.9599999999</v>
      </c>
    </row>
    <row r="134" spans="1:5" ht="12.75">
      <c r="A134" s="9">
        <v>37054</v>
      </c>
      <c r="B134" t="s">
        <v>17</v>
      </c>
      <c r="D134" s="2">
        <v>1800</v>
      </c>
      <c r="E134" s="2">
        <f t="shared" si="3"/>
        <v>403666.9599999999</v>
      </c>
    </row>
    <row r="135" spans="1:5" ht="12.75">
      <c r="A135" s="9">
        <v>37055</v>
      </c>
      <c r="B135" t="s">
        <v>7</v>
      </c>
      <c r="D135" s="2">
        <v>647.5</v>
      </c>
      <c r="E135" s="2">
        <f t="shared" si="3"/>
        <v>404314.4599999999</v>
      </c>
    </row>
    <row r="136" spans="1:5" ht="12.75">
      <c r="A136" s="9">
        <v>37057</v>
      </c>
      <c r="B136" t="s">
        <v>45</v>
      </c>
      <c r="D136" s="2">
        <v>2807.09</v>
      </c>
      <c r="E136" s="2">
        <f t="shared" si="3"/>
        <v>407121.54999999993</v>
      </c>
    </row>
    <row r="137" spans="1:6" ht="12.75">
      <c r="A137" s="9">
        <v>37059</v>
      </c>
      <c r="B137" t="s">
        <v>17</v>
      </c>
      <c r="D137" s="2">
        <v>300.08</v>
      </c>
      <c r="E137" s="2">
        <f t="shared" si="3"/>
        <v>407421.62999999995</v>
      </c>
      <c r="F137" t="s">
        <v>92</v>
      </c>
    </row>
    <row r="138" spans="1:6" ht="12.75">
      <c r="A138" s="9">
        <v>37067</v>
      </c>
      <c r="B138" t="s">
        <v>63</v>
      </c>
      <c r="D138" s="2">
        <v>4754.64</v>
      </c>
      <c r="E138" s="2">
        <f t="shared" si="3"/>
        <v>412176.26999999996</v>
      </c>
      <c r="F138" t="s">
        <v>95</v>
      </c>
    </row>
    <row r="139" spans="1:6" ht="12.75">
      <c r="A139" s="9">
        <v>37067</v>
      </c>
      <c r="B139" t="s">
        <v>63</v>
      </c>
      <c r="D139" s="2">
        <v>2292.31</v>
      </c>
      <c r="E139" s="2">
        <f t="shared" si="3"/>
        <v>414468.57999999996</v>
      </c>
      <c r="F139" t="s">
        <v>93</v>
      </c>
    </row>
    <row r="140" spans="1:6" ht="12.75">
      <c r="A140" s="9">
        <v>37067</v>
      </c>
      <c r="B140" t="s">
        <v>63</v>
      </c>
      <c r="D140" s="2">
        <v>5044.27</v>
      </c>
      <c r="E140" s="2">
        <f t="shared" si="3"/>
        <v>419512.85</v>
      </c>
      <c r="F140" t="s">
        <v>94</v>
      </c>
    </row>
    <row r="141" spans="1:6" ht="12.75">
      <c r="A141" s="9">
        <v>37073</v>
      </c>
      <c r="B141" t="s">
        <v>17</v>
      </c>
      <c r="D141" s="2">
        <v>257.27</v>
      </c>
      <c r="E141" s="2">
        <f t="shared" si="3"/>
        <v>419770.12</v>
      </c>
      <c r="F141" t="s">
        <v>96</v>
      </c>
    </row>
    <row r="142" spans="1:5" ht="12.75">
      <c r="A142" s="9">
        <v>37075</v>
      </c>
      <c r="B142" t="s">
        <v>97</v>
      </c>
      <c r="D142" s="2">
        <v>4200</v>
      </c>
      <c r="E142" s="2">
        <f t="shared" si="3"/>
        <v>423970.12</v>
      </c>
    </row>
    <row r="143" spans="1:6" ht="12.75">
      <c r="A143" s="9">
        <v>37082</v>
      </c>
      <c r="B143" t="s">
        <v>63</v>
      </c>
      <c r="D143" s="2">
        <v>5044.27</v>
      </c>
      <c r="E143" s="2">
        <f t="shared" si="3"/>
        <v>429014.39</v>
      </c>
      <c r="F143" t="s">
        <v>102</v>
      </c>
    </row>
    <row r="144" spans="1:5" ht="12.75">
      <c r="A144" s="9">
        <v>37085</v>
      </c>
      <c r="B144" t="s">
        <v>7</v>
      </c>
      <c r="D144" s="2">
        <v>1770</v>
      </c>
      <c r="E144" s="2">
        <f t="shared" si="3"/>
        <v>430784.39</v>
      </c>
    </row>
    <row r="145" spans="1:5" ht="12.75">
      <c r="A145" s="9">
        <v>37085</v>
      </c>
      <c r="B145" t="s">
        <v>17</v>
      </c>
      <c r="D145" s="2">
        <v>3000</v>
      </c>
      <c r="E145" s="2">
        <f t="shared" si="3"/>
        <v>433784.39</v>
      </c>
    </row>
    <row r="146" spans="1:6" ht="12.75">
      <c r="A146" s="9">
        <v>37085</v>
      </c>
      <c r="B146" t="s">
        <v>17</v>
      </c>
      <c r="D146" s="2">
        <v>704</v>
      </c>
      <c r="E146" s="2">
        <f t="shared" si="3"/>
        <v>434488.39</v>
      </c>
      <c r="F146" t="s">
        <v>99</v>
      </c>
    </row>
    <row r="147" spans="1:5" ht="12.75">
      <c r="A147" s="9">
        <v>37086</v>
      </c>
      <c r="B147" t="s">
        <v>88</v>
      </c>
      <c r="D147" s="2">
        <v>1656.28</v>
      </c>
      <c r="E147" s="2">
        <f t="shared" si="3"/>
        <v>436144.67000000004</v>
      </c>
    </row>
    <row r="148" spans="1:5" ht="12.75">
      <c r="A148" s="9">
        <v>37092</v>
      </c>
      <c r="B148" t="s">
        <v>56</v>
      </c>
      <c r="D148" s="2">
        <v>3000</v>
      </c>
      <c r="E148" s="2">
        <f t="shared" si="3"/>
        <v>439144.67000000004</v>
      </c>
    </row>
    <row r="149" spans="1:5" ht="12.75">
      <c r="A149" s="9">
        <v>37093</v>
      </c>
      <c r="B149" t="s">
        <v>7</v>
      </c>
      <c r="D149" s="2">
        <v>2552.5</v>
      </c>
      <c r="E149" s="2">
        <f t="shared" si="3"/>
        <v>441697.17000000004</v>
      </c>
    </row>
    <row r="150" spans="1:5" ht="12.75">
      <c r="A150" s="9">
        <v>37100</v>
      </c>
      <c r="B150" t="s">
        <v>47</v>
      </c>
      <c r="D150" s="2">
        <v>249.17</v>
      </c>
      <c r="E150" s="2">
        <f t="shared" si="3"/>
        <v>441946.34</v>
      </c>
    </row>
    <row r="151" spans="1:6" ht="12.75">
      <c r="A151" s="9">
        <v>37100</v>
      </c>
      <c r="B151" t="s">
        <v>7</v>
      </c>
      <c r="D151" s="2">
        <v>3295</v>
      </c>
      <c r="E151" s="2">
        <f t="shared" si="3"/>
        <v>445241.34</v>
      </c>
      <c r="F151" t="s">
        <v>105</v>
      </c>
    </row>
    <row r="152" spans="1:5" ht="12.75">
      <c r="A152" s="9">
        <v>37102</v>
      </c>
      <c r="B152" t="s">
        <v>56</v>
      </c>
      <c r="D152" s="2">
        <v>8000</v>
      </c>
      <c r="E152" s="2">
        <f t="shared" si="3"/>
        <v>453241.34</v>
      </c>
    </row>
    <row r="153" spans="1:11" ht="12.75">
      <c r="A153" s="9">
        <v>37102</v>
      </c>
      <c r="B153" t="s">
        <v>63</v>
      </c>
      <c r="D153" s="2">
        <v>7046.95</v>
      </c>
      <c r="E153" s="2">
        <f t="shared" si="3"/>
        <v>460288.29000000004</v>
      </c>
      <c r="F153" t="s">
        <v>101</v>
      </c>
      <c r="G153" t="s">
        <v>26</v>
      </c>
      <c r="H153" s="3"/>
      <c r="I153" s="2"/>
      <c r="J153" s="2"/>
      <c r="K153" t="s">
        <v>100</v>
      </c>
    </row>
    <row r="154" spans="1:6" ht="12.75">
      <c r="A154" s="9">
        <v>37107</v>
      </c>
      <c r="B154" t="s">
        <v>7</v>
      </c>
      <c r="D154" s="2">
        <v>3725</v>
      </c>
      <c r="E154" s="2">
        <f t="shared" si="3"/>
        <v>464013.29000000004</v>
      </c>
      <c r="F154" t="s">
        <v>105</v>
      </c>
    </row>
    <row r="155" spans="1:5" ht="12.75">
      <c r="A155" s="9">
        <v>37109</v>
      </c>
      <c r="B155" t="s">
        <v>45</v>
      </c>
      <c r="D155" s="2">
        <v>12613.73</v>
      </c>
      <c r="E155" s="2">
        <f t="shared" si="3"/>
        <v>476627.02</v>
      </c>
    </row>
    <row r="156" spans="1:6" ht="12.75">
      <c r="A156" s="9">
        <v>37112</v>
      </c>
      <c r="B156" t="s">
        <v>111</v>
      </c>
      <c r="D156" s="2">
        <v>4216</v>
      </c>
      <c r="E156" s="2">
        <f t="shared" si="3"/>
        <v>480843.02</v>
      </c>
      <c r="F156" t="s">
        <v>118</v>
      </c>
    </row>
    <row r="157" spans="1:6" ht="12.75">
      <c r="A157" s="9">
        <v>37113</v>
      </c>
      <c r="B157" t="s">
        <v>7</v>
      </c>
      <c r="D157" s="2">
        <v>3250</v>
      </c>
      <c r="E157" s="2">
        <f t="shared" si="3"/>
        <v>484093.02</v>
      </c>
      <c r="F157" t="s">
        <v>104</v>
      </c>
    </row>
    <row r="158" spans="1:6" ht="12.75">
      <c r="A158" s="9">
        <v>37113</v>
      </c>
      <c r="B158" t="s">
        <v>49</v>
      </c>
      <c r="D158" s="2">
        <v>495</v>
      </c>
      <c r="E158" s="2">
        <f t="shared" si="3"/>
        <v>484588.02</v>
      </c>
      <c r="F158" t="s">
        <v>103</v>
      </c>
    </row>
    <row r="159" spans="1:5" ht="12.75">
      <c r="A159" s="9">
        <v>37120</v>
      </c>
      <c r="B159" t="s">
        <v>56</v>
      </c>
      <c r="D159" s="2">
        <v>5340</v>
      </c>
      <c r="E159" s="2">
        <f t="shared" si="3"/>
        <v>489928.02</v>
      </c>
    </row>
    <row r="160" spans="1:6" ht="12.75">
      <c r="A160" s="9">
        <v>37120</v>
      </c>
      <c r="B160" t="s">
        <v>7</v>
      </c>
      <c r="D160" s="2">
        <v>3032</v>
      </c>
      <c r="E160" s="2">
        <f t="shared" si="3"/>
        <v>492960.02</v>
      </c>
      <c r="F160" t="s">
        <v>104</v>
      </c>
    </row>
    <row r="161" spans="1:6" ht="12.75">
      <c r="A161" s="9">
        <v>37125</v>
      </c>
      <c r="B161" t="s">
        <v>47</v>
      </c>
      <c r="D161" s="2">
        <v>10000</v>
      </c>
      <c r="E161" s="2">
        <f t="shared" si="3"/>
        <v>502960.02</v>
      </c>
      <c r="F161" t="s">
        <v>108</v>
      </c>
    </row>
    <row r="162" spans="1:5" ht="12.75">
      <c r="A162" s="9">
        <v>37126</v>
      </c>
      <c r="B162" t="s">
        <v>56</v>
      </c>
      <c r="D162" s="2">
        <v>8540</v>
      </c>
      <c r="E162" s="2">
        <f t="shared" si="3"/>
        <v>511500.02</v>
      </c>
    </row>
    <row r="163" spans="1:5" ht="12.75">
      <c r="A163" s="9">
        <v>37127</v>
      </c>
      <c r="B163" t="s">
        <v>7</v>
      </c>
      <c r="D163" s="2">
        <v>2350</v>
      </c>
      <c r="E163" s="2">
        <f t="shared" si="3"/>
        <v>513850.02</v>
      </c>
    </row>
    <row r="164" spans="1:5" ht="12.75">
      <c r="A164" s="9">
        <v>37134</v>
      </c>
      <c r="B164" t="s">
        <v>7</v>
      </c>
      <c r="D164" s="2">
        <v>2375</v>
      </c>
      <c r="E164" s="2">
        <f t="shared" si="3"/>
        <v>516225.02</v>
      </c>
    </row>
    <row r="165" spans="1:5" ht="12.75">
      <c r="A165" s="9">
        <v>37139</v>
      </c>
      <c r="B165" t="s">
        <v>45</v>
      </c>
      <c r="D165" s="2">
        <v>12528.39</v>
      </c>
      <c r="E165" s="2">
        <f t="shared" si="3"/>
        <v>528753.41</v>
      </c>
    </row>
    <row r="166" spans="1:6" ht="12.75">
      <c r="A166" s="9">
        <v>37141</v>
      </c>
      <c r="B166" t="s">
        <v>111</v>
      </c>
      <c r="D166" s="2">
        <v>3812.5</v>
      </c>
      <c r="E166" s="2">
        <f t="shared" si="3"/>
        <v>532565.91</v>
      </c>
      <c r="F166" t="s">
        <v>118</v>
      </c>
    </row>
    <row r="167" spans="1:5" ht="12.75">
      <c r="A167" s="9">
        <v>37141</v>
      </c>
      <c r="B167" t="s">
        <v>7</v>
      </c>
      <c r="D167" s="2">
        <v>2405</v>
      </c>
      <c r="E167" s="2">
        <f t="shared" si="3"/>
        <v>534970.91</v>
      </c>
    </row>
    <row r="168" spans="1:5" ht="12.75">
      <c r="A168" s="9">
        <v>37148</v>
      </c>
      <c r="B168" t="s">
        <v>7</v>
      </c>
      <c r="D168" s="2">
        <v>2635</v>
      </c>
      <c r="E168" s="2">
        <f t="shared" si="3"/>
        <v>537605.91</v>
      </c>
    </row>
    <row r="169" spans="1:6" ht="12.75">
      <c r="A169" s="9">
        <v>37150</v>
      </c>
      <c r="B169" t="s">
        <v>63</v>
      </c>
      <c r="D169" s="2">
        <v>7000</v>
      </c>
      <c r="E169" s="2">
        <f t="shared" si="3"/>
        <v>544605.91</v>
      </c>
      <c r="F169" t="s">
        <v>107</v>
      </c>
    </row>
    <row r="170" spans="1:5" ht="12.75">
      <c r="A170" s="9">
        <v>37155</v>
      </c>
      <c r="B170" t="s">
        <v>7</v>
      </c>
      <c r="D170" s="2">
        <v>2852</v>
      </c>
      <c r="E170" s="2">
        <f t="shared" si="3"/>
        <v>547457.91</v>
      </c>
    </row>
    <row r="171" spans="1:6" ht="12.75">
      <c r="A171" s="9">
        <v>37160</v>
      </c>
      <c r="B171" t="s">
        <v>111</v>
      </c>
      <c r="D171" s="2">
        <v>6195</v>
      </c>
      <c r="E171" s="2">
        <f t="shared" si="3"/>
        <v>553652.91</v>
      </c>
      <c r="F171" t="s">
        <v>119</v>
      </c>
    </row>
    <row r="172" spans="1:5" ht="12.75">
      <c r="A172" s="9">
        <v>37162</v>
      </c>
      <c r="B172" t="s">
        <v>47</v>
      </c>
      <c r="D172" s="2">
        <v>694.03</v>
      </c>
      <c r="E172" s="2">
        <f t="shared" si="3"/>
        <v>554346.9400000001</v>
      </c>
    </row>
    <row r="173" spans="1:5" ht="12.75">
      <c r="A173" s="9">
        <v>37162</v>
      </c>
      <c r="B173" t="s">
        <v>7</v>
      </c>
      <c r="D173" s="2">
        <v>3050</v>
      </c>
      <c r="E173" s="2">
        <f t="shared" si="3"/>
        <v>557396.9400000001</v>
      </c>
    </row>
    <row r="174" spans="1:5" ht="12.75">
      <c r="A174" s="9">
        <v>37165</v>
      </c>
      <c r="B174" t="s">
        <v>17</v>
      </c>
      <c r="D174" s="2">
        <v>500</v>
      </c>
      <c r="E174" s="2">
        <f t="shared" si="3"/>
        <v>557896.9400000001</v>
      </c>
    </row>
    <row r="175" spans="1:5" ht="12.75">
      <c r="A175" s="9">
        <v>37169</v>
      </c>
      <c r="B175" t="s">
        <v>7</v>
      </c>
      <c r="D175" s="2">
        <v>2040</v>
      </c>
      <c r="E175" s="2">
        <f t="shared" si="3"/>
        <v>559936.9400000001</v>
      </c>
    </row>
    <row r="176" spans="1:5" ht="12.75">
      <c r="A176" s="9">
        <v>37174</v>
      </c>
      <c r="B176" t="s">
        <v>45</v>
      </c>
      <c r="D176" s="2">
        <v>6693.4</v>
      </c>
      <c r="E176" s="2">
        <f t="shared" si="3"/>
        <v>566630.3400000001</v>
      </c>
    </row>
    <row r="177" spans="1:5" ht="12.75">
      <c r="A177" s="9">
        <v>37175</v>
      </c>
      <c r="B177" t="s">
        <v>47</v>
      </c>
      <c r="D177" s="2">
        <v>9027.63</v>
      </c>
      <c r="E177" s="2">
        <f t="shared" si="3"/>
        <v>575657.9700000001</v>
      </c>
    </row>
    <row r="178" spans="1:5" ht="12.75">
      <c r="A178" s="9">
        <v>37176</v>
      </c>
      <c r="B178" t="s">
        <v>56</v>
      </c>
      <c r="D178" s="2">
        <v>2590</v>
      </c>
      <c r="E178" s="2">
        <f t="shared" si="3"/>
        <v>578247.9700000001</v>
      </c>
    </row>
    <row r="179" spans="1:5" ht="12.75">
      <c r="A179" s="9">
        <v>37176</v>
      </c>
      <c r="B179" t="s">
        <v>7</v>
      </c>
      <c r="D179" s="2">
        <v>2770</v>
      </c>
      <c r="E179" s="2">
        <f t="shared" si="3"/>
        <v>581017.9700000001</v>
      </c>
    </row>
    <row r="180" spans="1:5" ht="12.75">
      <c r="A180" s="9">
        <v>37184</v>
      </c>
      <c r="B180" t="s">
        <v>7</v>
      </c>
      <c r="D180" s="2">
        <v>2540</v>
      </c>
      <c r="E180" s="2">
        <f t="shared" si="3"/>
        <v>583557.9700000001</v>
      </c>
    </row>
    <row r="181" spans="1:6" ht="12.75">
      <c r="A181" s="9">
        <v>37190</v>
      </c>
      <c r="B181" s="5" t="s">
        <v>7</v>
      </c>
      <c r="D181" s="2">
        <v>3407.5</v>
      </c>
      <c r="E181" s="2">
        <f t="shared" si="3"/>
        <v>586965.4700000001</v>
      </c>
      <c r="F181" s="2"/>
    </row>
    <row r="182" spans="1:6" ht="12.75">
      <c r="A182" s="9">
        <v>37192</v>
      </c>
      <c r="B182" t="s">
        <v>120</v>
      </c>
      <c r="D182" s="2">
        <v>925</v>
      </c>
      <c r="E182" s="2">
        <f t="shared" si="3"/>
        <v>587890.4700000001</v>
      </c>
      <c r="F182" t="s">
        <v>122</v>
      </c>
    </row>
    <row r="183" spans="1:5" ht="12.75">
      <c r="A183" s="9">
        <v>37196</v>
      </c>
      <c r="B183" t="s">
        <v>17</v>
      </c>
      <c r="D183" s="2">
        <v>2000</v>
      </c>
      <c r="E183" s="2">
        <f t="shared" si="3"/>
        <v>589890.4700000001</v>
      </c>
    </row>
    <row r="184" spans="1:5" ht="12.75">
      <c r="A184" s="9">
        <v>37197</v>
      </c>
      <c r="B184" t="s">
        <v>7</v>
      </c>
      <c r="D184" s="2">
        <v>2427.5</v>
      </c>
      <c r="E184" s="2">
        <f t="shared" si="3"/>
        <v>592317.9700000001</v>
      </c>
    </row>
    <row r="185" spans="1:5" ht="12.75">
      <c r="A185" s="9">
        <v>37203</v>
      </c>
      <c r="B185" t="s">
        <v>56</v>
      </c>
      <c r="D185" s="2">
        <v>1302.5</v>
      </c>
      <c r="E185" s="2">
        <f t="shared" si="3"/>
        <v>593620.4700000001</v>
      </c>
    </row>
    <row r="186" spans="1:5" ht="12.75">
      <c r="A186" s="9">
        <v>37204</v>
      </c>
      <c r="B186" t="s">
        <v>7</v>
      </c>
      <c r="D186" s="2">
        <v>2882.5</v>
      </c>
      <c r="E186" s="2">
        <f t="shared" si="3"/>
        <v>596502.9700000001</v>
      </c>
    </row>
    <row r="187" spans="1:5" ht="12.75">
      <c r="A187" s="9">
        <v>37211</v>
      </c>
      <c r="B187" t="s">
        <v>47</v>
      </c>
      <c r="D187" s="2">
        <v>1467.75</v>
      </c>
      <c r="E187" s="2">
        <f t="shared" si="3"/>
        <v>597970.7200000001</v>
      </c>
    </row>
    <row r="188" spans="1:5" ht="12.75">
      <c r="A188" s="9">
        <v>37211</v>
      </c>
      <c r="B188" t="s">
        <v>7</v>
      </c>
      <c r="D188" s="2">
        <v>2627.5</v>
      </c>
      <c r="E188" s="2">
        <f t="shared" si="3"/>
        <v>600598.2200000001</v>
      </c>
    </row>
    <row r="189" spans="1:5" ht="12.75">
      <c r="A189" s="9">
        <v>37211</v>
      </c>
      <c r="B189" t="s">
        <v>45</v>
      </c>
      <c r="D189" s="2">
        <v>4850</v>
      </c>
      <c r="E189" s="2">
        <f t="shared" si="3"/>
        <v>605448.2200000001</v>
      </c>
    </row>
    <row r="190" spans="1:5" ht="12.75">
      <c r="A190" s="9">
        <v>37212</v>
      </c>
      <c r="B190" t="s">
        <v>120</v>
      </c>
      <c r="D190" s="2">
        <v>850</v>
      </c>
      <c r="E190" s="2">
        <f t="shared" si="3"/>
        <v>606298.2200000001</v>
      </c>
    </row>
    <row r="191" spans="1:5" ht="12.75">
      <c r="A191" s="9">
        <v>37218</v>
      </c>
      <c r="B191" t="s">
        <v>7</v>
      </c>
      <c r="D191" s="2">
        <v>1780</v>
      </c>
      <c r="E191" s="2">
        <f t="shared" si="3"/>
        <v>608078.2200000001</v>
      </c>
    </row>
    <row r="192" spans="1:5" ht="12.75">
      <c r="A192" s="9">
        <v>37226</v>
      </c>
      <c r="B192" t="s">
        <v>52</v>
      </c>
      <c r="D192" s="2">
        <v>1500</v>
      </c>
      <c r="E192" s="2">
        <f t="shared" si="3"/>
        <v>609578.2200000001</v>
      </c>
    </row>
    <row r="193" spans="1:5" ht="12.75">
      <c r="A193" s="9">
        <v>37232</v>
      </c>
      <c r="B193" t="s">
        <v>66</v>
      </c>
      <c r="D193" s="2">
        <v>5000</v>
      </c>
      <c r="E193" s="2">
        <f t="shared" si="3"/>
        <v>614578.2200000001</v>
      </c>
    </row>
    <row r="194" spans="1:5" ht="12.75">
      <c r="A194" s="9">
        <v>37233</v>
      </c>
      <c r="B194" t="s">
        <v>86</v>
      </c>
      <c r="D194" s="2">
        <v>4199.5</v>
      </c>
      <c r="E194" s="2">
        <f t="shared" si="3"/>
        <v>618777.7200000001</v>
      </c>
    </row>
    <row r="195" spans="1:5" ht="12.75">
      <c r="A195" s="9">
        <v>37237</v>
      </c>
      <c r="B195" t="s">
        <v>45</v>
      </c>
      <c r="D195" s="2">
        <v>1075.36</v>
      </c>
      <c r="E195" s="2">
        <f aca="true" t="shared" si="4" ref="E195:E258">E194+D195</f>
        <v>619853.0800000001</v>
      </c>
    </row>
    <row r="196" spans="1:5" ht="12.75">
      <c r="A196" s="9">
        <v>37238</v>
      </c>
      <c r="B196" t="s">
        <v>130</v>
      </c>
      <c r="D196" s="2">
        <v>1862.95</v>
      </c>
      <c r="E196" s="2">
        <f t="shared" si="4"/>
        <v>621716.03</v>
      </c>
    </row>
    <row r="197" spans="1:5" ht="12.75">
      <c r="A197" s="9">
        <v>37238</v>
      </c>
      <c r="B197" t="s">
        <v>130</v>
      </c>
      <c r="D197" s="2">
        <v>1167.71</v>
      </c>
      <c r="E197" s="2">
        <f t="shared" si="4"/>
        <v>622883.74</v>
      </c>
    </row>
    <row r="198" spans="1:5" ht="12.75">
      <c r="A198" s="9">
        <v>37239</v>
      </c>
      <c r="B198" t="s">
        <v>47</v>
      </c>
      <c r="D198" s="2">
        <v>9303.22</v>
      </c>
      <c r="E198" s="2">
        <f t="shared" si="4"/>
        <v>632186.96</v>
      </c>
    </row>
    <row r="199" spans="1:5" ht="12.75">
      <c r="A199" s="9">
        <v>37240</v>
      </c>
      <c r="B199" t="s">
        <v>86</v>
      </c>
      <c r="D199" s="2">
        <v>5403.66</v>
      </c>
      <c r="E199" s="2">
        <f t="shared" si="4"/>
        <v>637590.62</v>
      </c>
    </row>
    <row r="200" spans="1:5" ht="12.75">
      <c r="A200" s="9">
        <v>37246</v>
      </c>
      <c r="B200" t="s">
        <v>49</v>
      </c>
      <c r="D200" s="2">
        <v>726.05</v>
      </c>
      <c r="E200" s="2">
        <f t="shared" si="4"/>
        <v>638316.67</v>
      </c>
    </row>
    <row r="201" spans="1:5" ht="12.75">
      <c r="A201" s="9">
        <v>37251</v>
      </c>
      <c r="B201" t="s">
        <v>124</v>
      </c>
      <c r="D201" s="2">
        <v>1858.66</v>
      </c>
      <c r="E201" s="2">
        <f t="shared" si="4"/>
        <v>640175.3300000001</v>
      </c>
    </row>
    <row r="202" spans="1:5" ht="12.75">
      <c r="A202" s="9">
        <v>37253</v>
      </c>
      <c r="B202" t="s">
        <v>86</v>
      </c>
      <c r="D202" s="2">
        <v>4384.02</v>
      </c>
      <c r="E202" s="2">
        <f t="shared" si="4"/>
        <v>644559.3500000001</v>
      </c>
    </row>
    <row r="203" spans="1:5" ht="12.75">
      <c r="A203" s="9">
        <v>37256</v>
      </c>
      <c r="B203" t="s">
        <v>86</v>
      </c>
      <c r="D203" s="2">
        <v>2549.19</v>
      </c>
      <c r="E203" s="2">
        <f t="shared" si="4"/>
        <v>647108.54</v>
      </c>
    </row>
    <row r="204" spans="1:5" ht="12.75">
      <c r="A204" s="9">
        <v>37256</v>
      </c>
      <c r="B204" t="s">
        <v>128</v>
      </c>
      <c r="D204" s="2">
        <v>1700</v>
      </c>
      <c r="E204" s="2">
        <f t="shared" si="4"/>
        <v>648808.54</v>
      </c>
    </row>
    <row r="205" spans="1:5" ht="12.75">
      <c r="A205" s="9">
        <v>37259</v>
      </c>
      <c r="B205" t="s">
        <v>86</v>
      </c>
      <c r="D205" s="2">
        <v>692.73</v>
      </c>
      <c r="E205" s="2">
        <f t="shared" si="4"/>
        <v>649501.27</v>
      </c>
    </row>
    <row r="206" spans="1:5" ht="12.75">
      <c r="A206" s="9">
        <v>37259</v>
      </c>
      <c r="B206" t="s">
        <v>45</v>
      </c>
      <c r="D206" s="2">
        <v>1041.81</v>
      </c>
      <c r="E206" s="2">
        <f t="shared" si="4"/>
        <v>650543.0800000001</v>
      </c>
    </row>
    <row r="207" spans="1:5" ht="12.75">
      <c r="A207" s="9">
        <v>37260</v>
      </c>
      <c r="B207" t="s">
        <v>65</v>
      </c>
      <c r="D207" s="2">
        <v>1890</v>
      </c>
      <c r="E207" s="2">
        <f t="shared" si="4"/>
        <v>652433.0800000001</v>
      </c>
    </row>
    <row r="208" spans="1:5" ht="12.75">
      <c r="A208" s="9">
        <v>37262</v>
      </c>
      <c r="B208" t="s">
        <v>63</v>
      </c>
      <c r="D208" s="2">
        <v>7000</v>
      </c>
      <c r="E208" s="2">
        <f t="shared" si="4"/>
        <v>659433.0800000001</v>
      </c>
    </row>
    <row r="209" spans="1:5" ht="12.75">
      <c r="A209" s="9">
        <v>37263</v>
      </c>
      <c r="B209" t="s">
        <v>86</v>
      </c>
      <c r="D209" s="2">
        <v>3426.14</v>
      </c>
      <c r="E209" s="2">
        <f t="shared" si="4"/>
        <v>662859.2200000001</v>
      </c>
    </row>
    <row r="210" spans="1:5" ht="12.75">
      <c r="A210" s="9">
        <v>37266</v>
      </c>
      <c r="B210" t="s">
        <v>128</v>
      </c>
      <c r="D210" s="2">
        <v>750</v>
      </c>
      <c r="E210" s="2">
        <f t="shared" si="4"/>
        <v>663609.2200000001</v>
      </c>
    </row>
    <row r="211" spans="1:5" ht="12.75">
      <c r="A211" s="9">
        <v>37266</v>
      </c>
      <c r="B211" t="s">
        <v>65</v>
      </c>
      <c r="D211" s="2">
        <v>2925</v>
      </c>
      <c r="E211" s="2">
        <f t="shared" si="4"/>
        <v>666534.2200000001</v>
      </c>
    </row>
    <row r="212" spans="1:5" ht="12.75">
      <c r="A212" s="9">
        <v>37270</v>
      </c>
      <c r="B212" t="s">
        <v>86</v>
      </c>
      <c r="D212" s="2">
        <v>3892</v>
      </c>
      <c r="E212" s="2">
        <f t="shared" si="4"/>
        <v>670426.2200000001</v>
      </c>
    </row>
    <row r="213" spans="1:5" ht="12.75">
      <c r="A213" s="9">
        <v>37273</v>
      </c>
      <c r="B213" t="s">
        <v>65</v>
      </c>
      <c r="D213" s="2">
        <v>2200</v>
      </c>
      <c r="E213" s="2">
        <f t="shared" si="4"/>
        <v>672626.2200000001</v>
      </c>
    </row>
    <row r="214" spans="1:5" ht="12.75">
      <c r="A214" s="9">
        <v>37273</v>
      </c>
      <c r="B214" t="s">
        <v>88</v>
      </c>
      <c r="D214" s="2">
        <v>5972.33</v>
      </c>
      <c r="E214" s="2">
        <f t="shared" si="4"/>
        <v>678598.55</v>
      </c>
    </row>
    <row r="215" spans="1:5" ht="12.75">
      <c r="A215" s="9">
        <v>37273</v>
      </c>
      <c r="B215" t="s">
        <v>52</v>
      </c>
      <c r="D215" s="2">
        <v>195</v>
      </c>
      <c r="E215" s="2">
        <f t="shared" si="4"/>
        <v>678793.55</v>
      </c>
    </row>
    <row r="216" spans="1:5" ht="12.75">
      <c r="A216" s="9">
        <v>37275</v>
      </c>
      <c r="B216" t="s">
        <v>86</v>
      </c>
      <c r="D216" s="2">
        <v>3882.5</v>
      </c>
      <c r="E216" s="2">
        <f t="shared" si="4"/>
        <v>682676.05</v>
      </c>
    </row>
    <row r="217" spans="1:5" ht="12.75">
      <c r="A217" s="9">
        <v>37282</v>
      </c>
      <c r="B217" t="s">
        <v>86</v>
      </c>
      <c r="D217" s="2">
        <v>3361.5</v>
      </c>
      <c r="E217" s="2">
        <f t="shared" si="4"/>
        <v>686037.55</v>
      </c>
    </row>
    <row r="218" spans="1:5" ht="12.75">
      <c r="A218" s="9">
        <v>37285</v>
      </c>
      <c r="B218" t="s">
        <v>132</v>
      </c>
      <c r="D218" s="2">
        <v>860</v>
      </c>
      <c r="E218" s="2">
        <f t="shared" si="4"/>
        <v>686897.55</v>
      </c>
    </row>
    <row r="219" spans="1:5" ht="12.75">
      <c r="A219" s="9">
        <v>37288</v>
      </c>
      <c r="B219" t="s">
        <v>49</v>
      </c>
      <c r="D219" s="2">
        <v>535</v>
      </c>
      <c r="E219" s="2">
        <f t="shared" si="4"/>
        <v>687432.55</v>
      </c>
    </row>
    <row r="220" spans="1:5" ht="12.75">
      <c r="A220" s="9">
        <v>37289</v>
      </c>
      <c r="B220" t="s">
        <v>86</v>
      </c>
      <c r="D220" s="2">
        <v>3917.5</v>
      </c>
      <c r="E220" s="2">
        <f t="shared" si="4"/>
        <v>691350.05</v>
      </c>
    </row>
    <row r="221" spans="1:5" ht="12.75">
      <c r="A221" s="9">
        <v>37296</v>
      </c>
      <c r="B221" t="s">
        <v>86</v>
      </c>
      <c r="D221" s="2">
        <v>4236.5</v>
      </c>
      <c r="E221" s="2">
        <f t="shared" si="4"/>
        <v>695586.55</v>
      </c>
    </row>
    <row r="222" spans="1:5" ht="12.75">
      <c r="A222" s="9">
        <v>37296</v>
      </c>
      <c r="B222" t="s">
        <v>45</v>
      </c>
      <c r="D222" s="2">
        <v>3385.5</v>
      </c>
      <c r="E222" s="2">
        <f t="shared" si="4"/>
        <v>698972.05</v>
      </c>
    </row>
    <row r="223" spans="1:5" ht="12.75">
      <c r="A223" s="9">
        <v>37299</v>
      </c>
      <c r="B223" t="s">
        <v>132</v>
      </c>
      <c r="D223" s="2">
        <v>1850</v>
      </c>
      <c r="E223" s="2">
        <f t="shared" si="4"/>
        <v>700822.05</v>
      </c>
    </row>
    <row r="224" spans="1:5" ht="12.75">
      <c r="A224" s="9">
        <v>37303</v>
      </c>
      <c r="B224" t="s">
        <v>86</v>
      </c>
      <c r="D224" s="2">
        <v>3890</v>
      </c>
      <c r="E224" s="2">
        <f t="shared" si="4"/>
        <v>704712.05</v>
      </c>
    </row>
    <row r="225" spans="1:5" ht="12.75">
      <c r="A225" s="9">
        <v>37306</v>
      </c>
      <c r="B225" t="s">
        <v>22</v>
      </c>
      <c r="D225" s="2">
        <v>3014.61</v>
      </c>
      <c r="E225" s="2">
        <f t="shared" si="4"/>
        <v>707726.66</v>
      </c>
    </row>
    <row r="226" spans="1:5" ht="12.75">
      <c r="A226" s="9">
        <v>37306</v>
      </c>
      <c r="B226" t="s">
        <v>22</v>
      </c>
      <c r="D226" s="2">
        <v>413.07</v>
      </c>
      <c r="E226" s="2">
        <f t="shared" si="4"/>
        <v>708139.73</v>
      </c>
    </row>
    <row r="227" spans="1:5" ht="12.75">
      <c r="A227" s="9">
        <v>37309</v>
      </c>
      <c r="B227" t="s">
        <v>131</v>
      </c>
      <c r="D227" s="2">
        <v>3100</v>
      </c>
      <c r="E227" s="2">
        <f t="shared" si="4"/>
        <v>711239.73</v>
      </c>
    </row>
    <row r="228" spans="1:5" ht="12.75">
      <c r="A228" s="9">
        <v>37310</v>
      </c>
      <c r="B228" t="s">
        <v>86</v>
      </c>
      <c r="D228" s="2">
        <v>1915.75</v>
      </c>
      <c r="E228" s="2">
        <f t="shared" si="4"/>
        <v>713155.48</v>
      </c>
    </row>
    <row r="229" spans="1:5" ht="12.75">
      <c r="A229" s="9">
        <v>37312</v>
      </c>
      <c r="B229" t="s">
        <v>140</v>
      </c>
      <c r="D229" s="2">
        <v>2853.94</v>
      </c>
      <c r="E229" s="2">
        <f t="shared" si="4"/>
        <v>716009.4199999999</v>
      </c>
    </row>
    <row r="230" spans="1:5" ht="12.75">
      <c r="A230" s="9">
        <v>37312</v>
      </c>
      <c r="B230" t="s">
        <v>47</v>
      </c>
      <c r="D230" s="2">
        <v>2452.24</v>
      </c>
      <c r="E230" s="2">
        <f t="shared" si="4"/>
        <v>718461.6599999999</v>
      </c>
    </row>
    <row r="231" spans="1:5" ht="12.75">
      <c r="A231" s="9">
        <v>37316</v>
      </c>
      <c r="B231" t="s">
        <v>111</v>
      </c>
      <c r="D231" s="2">
        <v>6195</v>
      </c>
      <c r="E231" s="2">
        <f t="shared" si="4"/>
        <v>724656.6599999999</v>
      </c>
    </row>
    <row r="232" spans="1:5" ht="12.75">
      <c r="A232" s="9">
        <v>37317</v>
      </c>
      <c r="B232" t="s">
        <v>86</v>
      </c>
      <c r="D232" s="2">
        <v>2554</v>
      </c>
      <c r="E232" s="2">
        <f t="shared" si="4"/>
        <v>727210.6599999999</v>
      </c>
    </row>
    <row r="233" spans="1:5" ht="12.75">
      <c r="A233" s="9">
        <v>37318</v>
      </c>
      <c r="B233" t="s">
        <v>45</v>
      </c>
      <c r="D233" s="2">
        <v>1556.44</v>
      </c>
      <c r="E233" s="2">
        <f t="shared" si="4"/>
        <v>728767.0999999999</v>
      </c>
    </row>
    <row r="234" spans="1:5" ht="12.75">
      <c r="A234" s="9">
        <v>37320</v>
      </c>
      <c r="B234" t="s">
        <v>132</v>
      </c>
      <c r="D234" s="2">
        <v>1032.5</v>
      </c>
      <c r="E234" s="2">
        <f t="shared" si="4"/>
        <v>729799.5999999999</v>
      </c>
    </row>
    <row r="235" spans="1:5" ht="12.75">
      <c r="A235" s="9">
        <v>37324</v>
      </c>
      <c r="B235" t="s">
        <v>86</v>
      </c>
      <c r="D235" s="2">
        <v>4177.45</v>
      </c>
      <c r="E235" s="2">
        <f t="shared" si="4"/>
        <v>733977.0499999998</v>
      </c>
    </row>
    <row r="236" spans="1:5" ht="12.75">
      <c r="A236" s="9">
        <v>37324</v>
      </c>
      <c r="B236" t="s">
        <v>47</v>
      </c>
      <c r="D236" s="2">
        <v>1440.52</v>
      </c>
      <c r="E236" s="2">
        <f t="shared" si="4"/>
        <v>735417.5699999998</v>
      </c>
    </row>
    <row r="237" spans="1:5" ht="12.75">
      <c r="A237" s="9">
        <v>37327</v>
      </c>
      <c r="B237" t="s">
        <v>132</v>
      </c>
      <c r="D237" s="2">
        <v>2180</v>
      </c>
      <c r="E237" s="2">
        <f t="shared" si="4"/>
        <v>737597.5699999998</v>
      </c>
    </row>
    <row r="238" spans="1:5" ht="12.75">
      <c r="A238" s="9">
        <v>37330</v>
      </c>
      <c r="B238" t="s">
        <v>132</v>
      </c>
      <c r="D238" s="2">
        <v>2240</v>
      </c>
      <c r="E238" s="2">
        <f t="shared" si="4"/>
        <v>739837.5699999998</v>
      </c>
    </row>
    <row r="239" spans="1:5" ht="12.75">
      <c r="A239" s="9">
        <v>37333</v>
      </c>
      <c r="B239" t="s">
        <v>75</v>
      </c>
      <c r="D239" s="2">
        <v>503.89</v>
      </c>
      <c r="E239" s="2">
        <f t="shared" si="4"/>
        <v>740341.4599999998</v>
      </c>
    </row>
    <row r="240" spans="1:5" ht="12.75">
      <c r="A240" s="9">
        <v>37334</v>
      </c>
      <c r="B240" t="s">
        <v>86</v>
      </c>
      <c r="D240" s="2">
        <v>3415</v>
      </c>
      <c r="E240" s="2">
        <f t="shared" si="4"/>
        <v>743756.4599999998</v>
      </c>
    </row>
    <row r="241" spans="1:5" ht="12.75">
      <c r="A241" s="9">
        <v>37338</v>
      </c>
      <c r="B241" t="s">
        <v>86</v>
      </c>
      <c r="D241" s="2">
        <v>3774</v>
      </c>
      <c r="E241" s="2">
        <f t="shared" si="4"/>
        <v>747530.4599999998</v>
      </c>
    </row>
    <row r="242" spans="1:5" ht="12.75">
      <c r="A242" s="9">
        <v>37343</v>
      </c>
      <c r="B242" t="s">
        <v>47</v>
      </c>
      <c r="D242" s="2">
        <v>970.39</v>
      </c>
      <c r="E242" s="2">
        <f t="shared" si="4"/>
        <v>748500.8499999999</v>
      </c>
    </row>
    <row r="243" spans="1:5" ht="12.75">
      <c r="A243" s="9">
        <v>37344</v>
      </c>
      <c r="B243" t="s">
        <v>86</v>
      </c>
      <c r="D243" s="2">
        <v>2286.5</v>
      </c>
      <c r="E243" s="2">
        <f t="shared" si="4"/>
        <v>750787.3499999999</v>
      </c>
    </row>
    <row r="244" spans="1:5" ht="12.75">
      <c r="A244" s="9">
        <v>37348</v>
      </c>
      <c r="B244" t="s">
        <v>132</v>
      </c>
      <c r="D244" s="2">
        <v>1774</v>
      </c>
      <c r="E244" s="2">
        <f t="shared" si="4"/>
        <v>752561.3499999999</v>
      </c>
    </row>
    <row r="245" spans="1:5" ht="12.75">
      <c r="A245" s="9">
        <v>37348</v>
      </c>
      <c r="B245" t="s">
        <v>133</v>
      </c>
      <c r="D245" s="2">
        <v>400</v>
      </c>
      <c r="E245" s="2">
        <f t="shared" si="4"/>
        <v>752961.3499999999</v>
      </c>
    </row>
    <row r="246" spans="1:5" ht="12.75">
      <c r="A246" s="9">
        <v>37348</v>
      </c>
      <c r="B246" t="s">
        <v>75</v>
      </c>
      <c r="D246" s="2">
        <v>923.28</v>
      </c>
      <c r="E246" s="2">
        <f t="shared" si="4"/>
        <v>753884.6299999999</v>
      </c>
    </row>
    <row r="247" spans="1:5" ht="12.75">
      <c r="A247" s="9">
        <v>37352</v>
      </c>
      <c r="B247" t="s">
        <v>86</v>
      </c>
      <c r="D247" s="2">
        <v>1360</v>
      </c>
      <c r="E247" s="2">
        <f t="shared" si="4"/>
        <v>755244.6299999999</v>
      </c>
    </row>
    <row r="248" spans="1:5" ht="12.75">
      <c r="A248" s="9">
        <v>37368</v>
      </c>
      <c r="B248" t="s">
        <v>24</v>
      </c>
      <c r="D248" s="2">
        <v>800</v>
      </c>
      <c r="E248" s="2">
        <f t="shared" si="4"/>
        <v>756044.6299999999</v>
      </c>
    </row>
    <row r="249" spans="1:5" ht="12.75">
      <c r="A249" s="9">
        <v>37369</v>
      </c>
      <c r="B249" t="s">
        <v>88</v>
      </c>
      <c r="D249" s="2">
        <v>3195.17</v>
      </c>
      <c r="E249" s="2">
        <f t="shared" si="4"/>
        <v>759239.7999999999</v>
      </c>
    </row>
    <row r="250" spans="1:5" ht="12.75">
      <c r="A250" s="9">
        <v>37369</v>
      </c>
      <c r="B250" t="s">
        <v>88</v>
      </c>
      <c r="D250" s="2">
        <v>3195.17</v>
      </c>
      <c r="E250" s="2">
        <f t="shared" si="4"/>
        <v>762434.97</v>
      </c>
    </row>
    <row r="251" spans="1:5" ht="12.75">
      <c r="A251" s="9">
        <v>37369</v>
      </c>
      <c r="B251" t="s">
        <v>45</v>
      </c>
      <c r="D251" s="2">
        <v>2279.25</v>
      </c>
      <c r="E251" s="2">
        <f t="shared" si="4"/>
        <v>764714.22</v>
      </c>
    </row>
    <row r="252" spans="1:5" ht="12.75">
      <c r="A252" s="9">
        <v>37369</v>
      </c>
      <c r="B252" t="s">
        <v>49</v>
      </c>
      <c r="D252" s="2">
        <v>551.15</v>
      </c>
      <c r="E252" s="2">
        <f t="shared" si="4"/>
        <v>765265.37</v>
      </c>
    </row>
    <row r="253" spans="1:5" ht="12.75">
      <c r="A253" s="9">
        <v>37369</v>
      </c>
      <c r="B253" t="s">
        <v>63</v>
      </c>
      <c r="D253" s="2">
        <v>7600.04</v>
      </c>
      <c r="E253" s="2">
        <f t="shared" si="4"/>
        <v>772865.41</v>
      </c>
    </row>
    <row r="254" spans="1:5" ht="12.75">
      <c r="A254" s="9">
        <v>37370</v>
      </c>
      <c r="B254" t="s">
        <v>133</v>
      </c>
      <c r="D254" s="2">
        <v>400</v>
      </c>
      <c r="E254" s="2">
        <f t="shared" si="4"/>
        <v>773265.41</v>
      </c>
    </row>
    <row r="255" spans="1:5" ht="12.75">
      <c r="A255" s="9">
        <v>37370</v>
      </c>
      <c r="B255" t="s">
        <v>66</v>
      </c>
      <c r="D255" s="2">
        <v>4200</v>
      </c>
      <c r="E255" s="2">
        <f t="shared" si="4"/>
        <v>777465.41</v>
      </c>
    </row>
    <row r="256" spans="1:5" ht="12.75">
      <c r="A256" s="9">
        <v>37377</v>
      </c>
      <c r="B256" t="s">
        <v>17</v>
      </c>
      <c r="D256" s="2">
        <v>400</v>
      </c>
      <c r="E256" s="2">
        <f t="shared" si="4"/>
        <v>777865.41</v>
      </c>
    </row>
    <row r="257" spans="1:5" ht="12.75">
      <c r="A257" s="9">
        <v>37397</v>
      </c>
      <c r="B257" t="s">
        <v>45</v>
      </c>
      <c r="D257" s="2">
        <v>57.49</v>
      </c>
      <c r="E257" s="2">
        <f t="shared" si="4"/>
        <v>777922.9</v>
      </c>
    </row>
    <row r="258" spans="1:5" ht="12.75">
      <c r="A258" s="9">
        <v>37408</v>
      </c>
      <c r="B258" t="s">
        <v>144</v>
      </c>
      <c r="D258" s="2">
        <v>5000</v>
      </c>
      <c r="E258" s="2">
        <f t="shared" si="4"/>
        <v>782922.9</v>
      </c>
    </row>
    <row r="259" spans="1:5" ht="12.75">
      <c r="A259" s="9">
        <v>37410</v>
      </c>
      <c r="B259" t="s">
        <v>142</v>
      </c>
      <c r="D259" s="2">
        <v>3000</v>
      </c>
      <c r="E259" s="2">
        <f>E258+D259</f>
        <v>785922.9</v>
      </c>
    </row>
    <row r="260" spans="1:5" ht="12.75">
      <c r="A260" s="9">
        <v>37410</v>
      </c>
      <c r="B260" t="s">
        <v>142</v>
      </c>
      <c r="D260" s="2">
        <v>1199.85</v>
      </c>
      <c r="E260" s="2">
        <f>E259+D260</f>
        <v>787122.75</v>
      </c>
    </row>
    <row r="261" spans="1:5" ht="12.75">
      <c r="A261" s="9">
        <v>37414</v>
      </c>
      <c r="B261" t="s">
        <v>86</v>
      </c>
      <c r="D261" s="2">
        <v>4848.84</v>
      </c>
      <c r="E261" s="2">
        <f>E260+D261</f>
        <v>791971.59</v>
      </c>
    </row>
    <row r="262" spans="1:5" ht="12.75">
      <c r="A262" s="9">
        <v>37444</v>
      </c>
      <c r="B262" t="s">
        <v>63</v>
      </c>
      <c r="D262" s="2">
        <v>535.55</v>
      </c>
      <c r="E262" s="2">
        <f>E261+D262</f>
        <v>792507.14</v>
      </c>
    </row>
    <row r="263" spans="1:5" ht="12.75">
      <c r="A263" s="9">
        <v>37444</v>
      </c>
      <c r="B263" t="s">
        <v>45</v>
      </c>
      <c r="D263" s="2">
        <v>172.76</v>
      </c>
      <c r="E263" s="2">
        <f>E262+D263</f>
        <v>792679.9</v>
      </c>
    </row>
    <row r="264" spans="1:5" ht="12.75">
      <c r="A264" s="9">
        <v>37469</v>
      </c>
      <c r="B264" t="s">
        <v>144</v>
      </c>
      <c r="D264" s="2">
        <v>5000</v>
      </c>
      <c r="E264" s="2">
        <f>E263+D264</f>
        <v>797679.9</v>
      </c>
    </row>
    <row r="265" spans="1:5" ht="12.75">
      <c r="A265" s="9">
        <v>37478</v>
      </c>
      <c r="B265" t="s">
        <v>47</v>
      </c>
      <c r="D265" s="2">
        <v>348.45</v>
      </c>
      <c r="E265" s="2">
        <f>E264+D265</f>
        <v>798028.35</v>
      </c>
    </row>
    <row r="266" spans="1:5" ht="12.75">
      <c r="A266" s="9">
        <v>37489</v>
      </c>
      <c r="B266" t="s">
        <v>88</v>
      </c>
      <c r="D266" s="2">
        <v>3370.07</v>
      </c>
      <c r="E266" s="2">
        <f>E265+D266</f>
        <v>801398.4199999999</v>
      </c>
    </row>
    <row r="267" spans="1:5" ht="12.75">
      <c r="A267" s="9">
        <v>37489</v>
      </c>
      <c r="B267" t="s">
        <v>142</v>
      </c>
      <c r="D267" s="2">
        <v>1799.85</v>
      </c>
      <c r="E267" s="2">
        <f>E266+D267</f>
        <v>803198.2699999999</v>
      </c>
    </row>
    <row r="268" spans="1:5" ht="12.75">
      <c r="A268" s="9">
        <v>37498</v>
      </c>
      <c r="B268" t="s">
        <v>138</v>
      </c>
      <c r="D268" s="2">
        <v>448.1</v>
      </c>
      <c r="E268" s="2">
        <f>E267+D268</f>
        <v>803646.3699999999</v>
      </c>
    </row>
    <row r="269" spans="1:5" ht="12.75">
      <c r="A269" s="9">
        <v>37506</v>
      </c>
      <c r="B269" t="s">
        <v>54</v>
      </c>
      <c r="D269" s="2">
        <v>1187.4</v>
      </c>
      <c r="E269" s="2">
        <f>E268+D269</f>
        <v>804833.7699999999</v>
      </c>
    </row>
    <row r="270" spans="1:5" ht="12.75">
      <c r="A270" s="9">
        <v>37510</v>
      </c>
      <c r="B270" t="s">
        <v>24</v>
      </c>
      <c r="D270" s="2">
        <v>12.33</v>
      </c>
      <c r="E270" s="2">
        <f>E269+D270</f>
        <v>804846.0999999999</v>
      </c>
    </row>
    <row r="271" spans="1:5" ht="12.75">
      <c r="A271" s="9">
        <v>37510</v>
      </c>
      <c r="B271" t="s">
        <v>47</v>
      </c>
      <c r="D271" s="2">
        <v>119.44</v>
      </c>
      <c r="E271" s="2">
        <f>E270+D271</f>
        <v>804965.5399999998</v>
      </c>
    </row>
    <row r="272" spans="1:5" ht="12.75">
      <c r="A272" s="9">
        <v>37519</v>
      </c>
      <c r="B272" t="s">
        <v>45</v>
      </c>
      <c r="D272" s="2">
        <v>228.25</v>
      </c>
      <c r="E272" s="2">
        <f>E271+D272</f>
        <v>805193.7899999998</v>
      </c>
    </row>
  </sheetData>
  <printOptions/>
  <pageMargins left="0.46" right="0.45" top="1" bottom="1" header="0.5" footer="0.5"/>
  <pageSetup horizontalDpi="1200" verticalDpi="1200" orientation="landscape" r:id="rId1"/>
  <headerFooter alignWithMargins="0">
    <oddHeader>&amp;C&amp;Z&amp;F&amp;R&amp;P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Steele</dc:creator>
  <cp:keywords/>
  <dc:description/>
  <cp:lastModifiedBy>Bill Steele</cp:lastModifiedBy>
  <cp:lastPrinted>2004-07-30T12:12:50Z</cp:lastPrinted>
  <dcterms:created xsi:type="dcterms:W3CDTF">2001-04-29T13:53:14Z</dcterms:created>
  <dcterms:modified xsi:type="dcterms:W3CDTF">2004-07-30T12:13:52Z</dcterms:modified>
  <cp:category/>
  <cp:version/>
  <cp:contentType/>
  <cp:contentStatus/>
</cp:coreProperties>
</file>