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10395" windowHeight="9210"/>
  </bookViews>
  <sheets>
    <sheet name="Sheet1" sheetId="1" r:id="rId1"/>
    <sheet name="Sheet2" sheetId="2" r:id="rId2"/>
    <sheet name="Sheet3" sheetId="3" r:id="rId3"/>
  </sheets>
  <calcPr calcId="145621"/>
  <webPublishObjects count="8">
    <webPublishObject id="5530" divId="css_based_repeat_calculator_5530" destinationFile="C:\BreakwaterSports\Workouts\Page.htm"/>
    <webPublishObject id="24314" divId="css_based_repeat_calculator_24314" destinationFile="C:\BreakwaterSports\Workouts\css_calculator.htm" title="CSS Calculator"/>
    <webPublishObject id="3354" divId="css_based_repeat_calculator_3354" destinationFile="C:\BSTWebsite\workouts\css_calculator.html" title="CSS Calculator"/>
    <webPublishObject id="26741" divId="css_calculator_26741" destinationFile="C:\BSTWebsite\workouts\css_calculator.html"/>
    <webPublishObject id="29109" divId="css_calculator_29109" destinationFile="C:\BSTWebsite\workouts\css_calculator.html"/>
    <webPublishObject id="14182" divId="css_calculator_14182" destinationFile="C:\BSTWebsite\workouts\Page.htm"/>
    <webPublishObject id="15332" divId="css_calculator_15332" destinationFile="C:\BSTWebsite\workouts\css_calculator.html"/>
    <webPublishObject id="19401" divId="css_calculator_19401" destinationFile="C:\BSTWebsite\workouts\css_calculator.html"/>
  </webPublishObjects>
</workbook>
</file>

<file path=xl/calcChain.xml><?xml version="1.0" encoding="utf-8"?>
<calcChain xmlns="http://schemas.openxmlformats.org/spreadsheetml/2006/main">
  <c r="C4" i="1" l="1"/>
  <c r="C7" i="1" s="1"/>
  <c r="D7" i="1" s="1"/>
  <c r="B21" i="1" l="1"/>
  <c r="B20" i="1"/>
  <c r="B22" i="1"/>
  <c r="B7" i="1"/>
  <c r="C12" i="1"/>
  <c r="C9" i="1"/>
  <c r="D9" i="1" s="1"/>
  <c r="C13" i="1"/>
  <c r="D13" i="1" s="1"/>
  <c r="C15" i="1"/>
  <c r="D15" i="1" s="1"/>
  <c r="C14" i="1"/>
  <c r="C11" i="1"/>
  <c r="B11" i="1" s="1"/>
  <c r="C8" i="1"/>
  <c r="C10" i="1"/>
  <c r="B9" i="1" l="1"/>
  <c r="D11" i="1"/>
  <c r="B10" i="1"/>
  <c r="D10" i="1"/>
  <c r="D8" i="1"/>
  <c r="B8" i="1"/>
  <c r="B13" i="1"/>
  <c r="B15" i="1"/>
  <c r="B14" i="1"/>
  <c r="D14" i="1"/>
  <c r="D12" i="1"/>
  <c r="B12" i="1"/>
</calcChain>
</file>

<file path=xl/sharedStrings.xml><?xml version="1.0" encoding="utf-8"?>
<sst xmlns="http://schemas.openxmlformats.org/spreadsheetml/2006/main" count="18" uniqueCount="17">
  <si>
    <t>EN1</t>
  </si>
  <si>
    <t>EN2</t>
  </si>
  <si>
    <t>EN3</t>
  </si>
  <si>
    <t>Minutes</t>
  </si>
  <si>
    <t>Seconds</t>
  </si>
  <si>
    <t>Your CSS</t>
  </si>
  <si>
    <t>Distance</t>
  </si>
  <si>
    <t>Long Test</t>
  </si>
  <si>
    <t>Short Test</t>
  </si>
  <si>
    <t>Race Distance Projections</t>
  </si>
  <si>
    <t>Olympic</t>
  </si>
  <si>
    <t>Half-Iron</t>
  </si>
  <si>
    <t>Iron</t>
  </si>
  <si>
    <t>y</t>
  </si>
  <si>
    <t>Enter y or m:</t>
  </si>
  <si>
    <t>Above can be yards or meters</t>
  </si>
  <si>
    <t>Are the  above tests in yards or meters?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</si>
</sst>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</font>
    <font>
      <sz val="8"/>
      <name val="Arial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0" xfId="0" applyFill="1"/>
    <xf numFmtId="1" fontId="0" fillId="0" borderId="0" xfId="0" applyNumberFormat="1"/>
    <xf numFmtId="45" fontId="0" fillId="0" borderId="0" xfId="0" applyNumberFormat="1"/>
    <xf numFmtId="47" fontId="0" fillId="0" borderId="0" xfId="0" applyNumberFormat="1"/>
    <xf numFmtId="0" fontId="2" fillId="0" borderId="0" xfId="0" applyFont="1"/>
    <xf numFmtId="2" fontId="2" fillId="0" borderId="0" xfId="0" applyNumberFormat="1" applyFont="1"/>
    <xf numFmtId="21" fontId="0" fillId="0" borderId="0" xfId="0" applyNumberFormat="1"/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tabSelected="1" workbookViewId="0">
      <selection sqref="A1:D22"/>
    </sheetView>
  </sheetViews>
  <sheetFormatPr defaultRowHeight="12.75" x14ac:dyDescent="0.2"/>
  <sheetData>
    <row r="1" spans="1:7" s="5" customFormat="1" x14ac:dyDescent="0.2">
      <c r="B1" s="5" t="s">
        <v>6</v>
      </c>
      <c r="C1" s="5" t="s">
        <v>3</v>
      </c>
      <c r="D1" s="5" t="s">
        <v>4</v>
      </c>
    </row>
    <row r="2" spans="1:7" x14ac:dyDescent="0.2">
      <c r="A2" s="5" t="s">
        <v>7</v>
      </c>
      <c r="B2" s="1">
        <v>400</v>
      </c>
      <c r="C2" s="1">
        <v>8</v>
      </c>
      <c r="D2" s="1">
        <v>0</v>
      </c>
      <c r="G2" s="4"/>
    </row>
    <row r="3" spans="1:7" x14ac:dyDescent="0.2">
      <c r="A3" s="5" t="s">
        <v>8</v>
      </c>
      <c r="B3" s="1">
        <v>200</v>
      </c>
      <c r="C3" s="1">
        <v>4</v>
      </c>
      <c r="D3" s="1">
        <v>0</v>
      </c>
    </row>
    <row r="4" spans="1:7" x14ac:dyDescent="0.2">
      <c r="B4" t="s">
        <v>5</v>
      </c>
      <c r="C4" s="6">
        <f>(B2-B3)/((C2*60+D2)-(C3*60+D3))</f>
        <v>0.83333333333333337</v>
      </c>
    </row>
    <row r="5" spans="1:7" x14ac:dyDescent="0.2">
      <c r="B5" t="s">
        <v>15</v>
      </c>
    </row>
    <row r="6" spans="1:7" s="5" customFormat="1" x14ac:dyDescent="0.2">
      <c r="A6" s="5" t="s">
        <v>6</v>
      </c>
      <c r="B6" s="5" t="s">
        <v>0</v>
      </c>
      <c r="C6" s="5" t="s">
        <v>1</v>
      </c>
      <c r="D6" s="5" t="s">
        <v>2</v>
      </c>
    </row>
    <row r="7" spans="1:7" x14ac:dyDescent="0.2">
      <c r="A7">
        <v>50</v>
      </c>
      <c r="B7" s="3">
        <f>C7+TIME(0,0,5*(A7/100))</f>
        <v>7.1759259259259259E-4</v>
      </c>
      <c r="C7" s="3">
        <f t="shared" ref="C7:C15" si="0">TIME(0,0,A7/$C$4)</f>
        <v>6.9444444444444447E-4</v>
      </c>
      <c r="D7" s="3">
        <f>C7-TIME(0,0,(3*A7/100))</f>
        <v>6.8287037037037036E-4</v>
      </c>
      <c r="G7" s="3"/>
    </row>
    <row r="8" spans="1:7" x14ac:dyDescent="0.2">
      <c r="A8">
        <v>100</v>
      </c>
      <c r="B8" s="3">
        <f t="shared" ref="B8:B15" si="1">C8+TIME(0,0,5*(A8/100))</f>
        <v>1.4467592592592594E-3</v>
      </c>
      <c r="C8" s="3">
        <f t="shared" si="0"/>
        <v>1.3888888888888889E-3</v>
      </c>
      <c r="D8" s="3">
        <f t="shared" ref="D8:D15" si="2">C8-TIME(0,0,(3*A8/100))</f>
        <v>1.3541666666666667E-3</v>
      </c>
      <c r="G8" s="3"/>
    </row>
    <row r="9" spans="1:7" x14ac:dyDescent="0.2">
      <c r="A9">
        <v>200</v>
      </c>
      <c r="B9" s="3">
        <f t="shared" si="1"/>
        <v>2.8935185185185188E-3</v>
      </c>
      <c r="C9" s="3">
        <f t="shared" si="0"/>
        <v>2.7777777777777779E-3</v>
      </c>
      <c r="D9" s="3">
        <f t="shared" si="2"/>
        <v>2.7083333333333334E-3</v>
      </c>
      <c r="G9" s="3"/>
    </row>
    <row r="10" spans="1:7" x14ac:dyDescent="0.2">
      <c r="A10">
        <v>300</v>
      </c>
      <c r="B10" s="3">
        <f t="shared" si="1"/>
        <v>4.340277777777778E-3</v>
      </c>
      <c r="C10" s="3">
        <f t="shared" si="0"/>
        <v>4.1666666666666666E-3</v>
      </c>
      <c r="D10" s="3">
        <f t="shared" si="2"/>
        <v>4.0625000000000001E-3</v>
      </c>
      <c r="G10" s="3"/>
    </row>
    <row r="11" spans="1:7" x14ac:dyDescent="0.2">
      <c r="A11">
        <v>400</v>
      </c>
      <c r="B11" s="3">
        <f t="shared" si="1"/>
        <v>5.7870370370370376E-3</v>
      </c>
      <c r="C11" s="3">
        <f t="shared" si="0"/>
        <v>5.5555555555555558E-3</v>
      </c>
      <c r="D11" s="3">
        <f t="shared" si="2"/>
        <v>5.4166666666666669E-3</v>
      </c>
      <c r="G11" s="3"/>
    </row>
    <row r="12" spans="1:7" x14ac:dyDescent="0.2">
      <c r="A12">
        <v>500</v>
      </c>
      <c r="B12" s="3">
        <f t="shared" si="1"/>
        <v>7.2337962962962963E-3</v>
      </c>
      <c r="C12" s="3">
        <f t="shared" si="0"/>
        <v>6.9444444444444441E-3</v>
      </c>
      <c r="D12" s="3">
        <f t="shared" si="2"/>
        <v>6.7708333333333327E-3</v>
      </c>
      <c r="G12" s="3"/>
    </row>
    <row r="13" spans="1:7" x14ac:dyDescent="0.2">
      <c r="A13">
        <v>800</v>
      </c>
      <c r="B13" s="3">
        <f t="shared" si="1"/>
        <v>1.1574074074074075E-2</v>
      </c>
      <c r="C13" s="3">
        <f t="shared" si="0"/>
        <v>1.1111111111111112E-2</v>
      </c>
      <c r="D13" s="3">
        <f t="shared" si="2"/>
        <v>1.0833333333333334E-2</v>
      </c>
      <c r="G13" s="3"/>
    </row>
    <row r="14" spans="1:7" x14ac:dyDescent="0.2">
      <c r="A14">
        <v>1000</v>
      </c>
      <c r="B14" s="3">
        <f t="shared" si="1"/>
        <v>1.4467592592592593E-2</v>
      </c>
      <c r="C14" s="3">
        <f t="shared" si="0"/>
        <v>1.3888888888888888E-2</v>
      </c>
      <c r="D14" s="3">
        <f t="shared" si="2"/>
        <v>1.3541666666666665E-2</v>
      </c>
      <c r="G14" s="3"/>
    </row>
    <row r="15" spans="1:7" x14ac:dyDescent="0.2">
      <c r="A15">
        <v>1500</v>
      </c>
      <c r="B15" s="3">
        <f t="shared" si="1"/>
        <v>2.1701388888888888E-2</v>
      </c>
      <c r="C15" s="3">
        <f t="shared" si="0"/>
        <v>2.0833333333333332E-2</v>
      </c>
      <c r="D15" s="3">
        <f t="shared" si="2"/>
        <v>2.0312499999999997E-2</v>
      </c>
      <c r="G15" s="3"/>
    </row>
    <row r="16" spans="1:7" x14ac:dyDescent="0.2">
      <c r="B16" s="3"/>
      <c r="C16" s="3"/>
      <c r="D16" s="3"/>
      <c r="G16" s="3"/>
    </row>
    <row r="17" spans="1:4" s="5" customFormat="1" x14ac:dyDescent="0.2">
      <c r="A17" s="5" t="s">
        <v>9</v>
      </c>
    </row>
    <row r="18" spans="1:4" x14ac:dyDescent="0.2">
      <c r="A18" s="8" t="s">
        <v>16</v>
      </c>
      <c r="B18" s="8"/>
      <c r="C18" s="8"/>
      <c r="D18" s="8"/>
    </row>
    <row r="19" spans="1:4" x14ac:dyDescent="0.2">
      <c r="A19" s="8" t="s">
        <v>14</v>
      </c>
      <c r="B19" s="8"/>
      <c r="C19" s="1" t="s">
        <v>13</v>
      </c>
      <c r="D19" s="8"/>
    </row>
    <row r="20" spans="1:4" x14ac:dyDescent="0.2">
      <c r="A20" s="5" t="s">
        <v>10</v>
      </c>
      <c r="B20" s="3">
        <f>IF($C$19="y",TIME(0,0,1640/$C$4),TIME(0,0,1500/$C$4))</f>
        <v>2.2777777777777775E-2</v>
      </c>
    </row>
    <row r="21" spans="1:4" x14ac:dyDescent="0.2">
      <c r="A21" s="5" t="s">
        <v>11</v>
      </c>
      <c r="B21" s="3">
        <f>IF($C$19="y",TIME(0,0,2112/$C$4),TIME(0,0,1931/$C$4))</f>
        <v>2.9328703703703704E-2</v>
      </c>
      <c r="C21" s="2"/>
      <c r="D21" s="2"/>
    </row>
    <row r="22" spans="1:4" x14ac:dyDescent="0.2">
      <c r="A22" s="5" t="s">
        <v>12</v>
      </c>
      <c r="B22" s="7">
        <f>IF($C$19="y",TIME(0,0,4224/$C$4),TIME(0,0,3862/$C$4))</f>
        <v>5.8657407407407408E-2</v>
      </c>
      <c r="C22" s="2"/>
      <c r="D22" s="2"/>
    </row>
    <row r="23" spans="1:4" x14ac:dyDescent="0.2">
      <c r="B23" s="2"/>
      <c r="C23" s="2"/>
      <c r="D23" s="2"/>
    </row>
    <row r="24" spans="1:4" x14ac:dyDescent="0.2">
      <c r="B24" s="2"/>
      <c r="C24" s="2"/>
      <c r="D24" s="2"/>
    </row>
    <row r="25" spans="1:4" x14ac:dyDescent="0.2">
      <c r="B25" s="2"/>
      <c r="C25" s="2"/>
      <c r="D25" s="2"/>
    </row>
    <row r="26" spans="1:4" x14ac:dyDescent="0.2">
      <c r="B26" s="2"/>
      <c r="C26" s="2"/>
      <c r="D26" s="2"/>
    </row>
    <row r="27" spans="1:4" x14ac:dyDescent="0.2">
      <c r="B27" s="2"/>
      <c r="C27" s="2"/>
      <c r="D27" s="2"/>
    </row>
    <row r="28" spans="1:4" x14ac:dyDescent="0.2">
      <c r="B28" s="2"/>
      <c r="C28" s="2"/>
      <c r="D28" s="2"/>
    </row>
    <row r="29" spans="1:4" x14ac:dyDescent="0.2">
      <c r="B29" s="2"/>
      <c r="C29" s="2"/>
      <c r="D29" s="2"/>
    </row>
  </sheetData>
  <phoneticPr fontId="1" type="noConversion"/>
  <pageMargins left="0.75" right="0.75" top="1" bottom="1" header="0.5" footer="0.5"/>
  <headerFooter alignWithMargins="0"/>
  <webPublishItems count="2">
    <webPublishItem id="11366" divId="css_based_repeat_calculator_11366" sourceType="range" sourceRef="A1:D15" destinationFile="C:\BSTWebsite\workouts\css_calculator.html" title="CSS Calculator"/>
    <webPublishItem id="14401" divId="css_calculator_14401" sourceType="range" sourceRef="A1:D22" destinationFile="C:\BSTWebsite\workouts\css_calculator.mht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WLS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Bill Steele</dc:creator>
  <cp:lastModifiedBy>wls</cp:lastModifiedBy>
  <dcterms:created xsi:type="dcterms:W3CDTF">2009-02-27T20:38:37Z</dcterms:created>
  <dcterms:modified xsi:type="dcterms:W3CDTF">2013-06-01T16:39:56Z</dcterms:modified>
</cp:coreProperties>
</file>